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78" windowHeight="8189" tabRatio="211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1" i="3"/>
  <c r="N20"/>
  <c r="N19"/>
  <c r="N18"/>
  <c r="N17"/>
  <c r="N16"/>
  <c r="N15"/>
  <c r="N14"/>
  <c r="N13"/>
  <c r="N12"/>
  <c r="N11"/>
  <c r="N10"/>
  <c r="N9"/>
  <c r="N8"/>
  <c r="N7"/>
  <c r="N6"/>
  <c r="N5"/>
  <c r="M21"/>
  <c r="M20"/>
  <c r="M19"/>
  <c r="M18"/>
  <c r="M17"/>
  <c r="M16"/>
  <c r="M15"/>
  <c r="M14"/>
  <c r="M13"/>
  <c r="M12"/>
  <c r="M11"/>
  <c r="M10"/>
  <c r="M9"/>
  <c r="M8"/>
  <c r="M7"/>
  <c r="M6"/>
  <c r="M5"/>
  <c r="L5"/>
  <c r="L6"/>
  <c r="L7"/>
  <c r="L8"/>
  <c r="L9"/>
  <c r="L10"/>
  <c r="L11"/>
  <c r="L12"/>
  <c r="L13"/>
  <c r="L14"/>
  <c r="L15"/>
  <c r="L16"/>
  <c r="L17"/>
  <c r="L18"/>
  <c r="L19"/>
  <c r="L20"/>
  <c r="L21"/>
  <c r="H18" i="2"/>
  <c r="I18"/>
  <c r="J18" s="1"/>
  <c r="K18"/>
  <c r="H19"/>
  <c r="I19"/>
  <c r="J19" s="1"/>
  <c r="K19"/>
  <c r="H20"/>
  <c r="I20"/>
  <c r="J20" s="1"/>
  <c r="K20"/>
  <c r="H21"/>
  <c r="I21"/>
  <c r="J21" s="1"/>
  <c r="K21"/>
  <c r="H22"/>
  <c r="I22"/>
  <c r="J22" s="1"/>
  <c r="K22"/>
  <c r="H23"/>
  <c r="I23"/>
  <c r="J23" s="1"/>
  <c r="K23"/>
  <c r="H24"/>
  <c r="I24"/>
  <c r="J24" s="1"/>
  <c r="K24"/>
  <c r="H25"/>
  <c r="I25"/>
  <c r="J25" s="1"/>
  <c r="K25"/>
  <c r="H26"/>
  <c r="I26"/>
  <c r="J26" s="1"/>
  <c r="K26"/>
  <c r="H27"/>
  <c r="I27"/>
  <c r="J27" s="1"/>
  <c r="K27"/>
  <c r="H28"/>
  <c r="I28"/>
  <c r="J28" s="1"/>
  <c r="K28"/>
  <c r="H29"/>
  <c r="I29"/>
  <c r="J29" s="1"/>
  <c r="K29"/>
  <c r="H30"/>
  <c r="I30"/>
  <c r="J30" s="1"/>
  <c r="K30"/>
  <c r="H31"/>
  <c r="I31"/>
  <c r="J31" s="1"/>
  <c r="K31"/>
  <c r="H32"/>
  <c r="I32"/>
  <c r="J32" s="1"/>
  <c r="K32"/>
  <c r="H33"/>
  <c r="I33"/>
  <c r="J33" s="1"/>
  <c r="K33"/>
  <c r="H34"/>
  <c r="I34"/>
  <c r="J34" s="1"/>
  <c r="K34"/>
  <c r="H35"/>
  <c r="I35"/>
  <c r="J35" s="1"/>
  <c r="K35"/>
  <c r="H36"/>
  <c r="I36"/>
  <c r="J36" s="1"/>
  <c r="K36"/>
  <c r="H37"/>
  <c r="I37"/>
  <c r="J37" s="1"/>
  <c r="K37"/>
  <c r="H38"/>
  <c r="I38"/>
  <c r="J38" s="1"/>
  <c r="K38"/>
  <c r="H39"/>
  <c r="I39"/>
  <c r="J39" s="1"/>
  <c r="K39"/>
  <c r="H40"/>
  <c r="I40"/>
  <c r="J40" s="1"/>
  <c r="K40"/>
  <c r="H41"/>
  <c r="I41"/>
  <c r="J41" s="1"/>
  <c r="K41"/>
  <c r="H42"/>
  <c r="I42"/>
  <c r="J42" s="1"/>
  <c r="K42"/>
  <c r="H43"/>
  <c r="I43"/>
  <c r="J43" s="1"/>
  <c r="K43"/>
  <c r="H44"/>
  <c r="I44"/>
  <c r="J44" s="1"/>
  <c r="K44"/>
  <c r="H45"/>
  <c r="I45"/>
  <c r="J45" s="1"/>
  <c r="K45"/>
  <c r="H46"/>
  <c r="I46"/>
  <c r="J46" s="1"/>
  <c r="K46"/>
  <c r="H47"/>
  <c r="I47"/>
  <c r="J47" s="1"/>
  <c r="K47"/>
  <c r="H48"/>
  <c r="I48"/>
  <c r="J48" s="1"/>
  <c r="K48"/>
  <c r="H49"/>
  <c r="I49"/>
  <c r="J49" s="1"/>
  <c r="K49"/>
  <c r="H50"/>
  <c r="I50"/>
  <c r="J50" s="1"/>
  <c r="K50"/>
  <c r="H51"/>
  <c r="I51"/>
  <c r="J51" s="1"/>
  <c r="K51"/>
  <c r="H52"/>
  <c r="I52"/>
  <c r="J52" s="1"/>
  <c r="K52"/>
  <c r="H53"/>
  <c r="I53"/>
  <c r="J53" s="1"/>
  <c r="K53"/>
  <c r="H54"/>
  <c r="I54"/>
  <c r="J54" s="1"/>
  <c r="K54"/>
  <c r="H55"/>
  <c r="I55"/>
  <c r="J55" s="1"/>
  <c r="K55"/>
  <c r="H56"/>
  <c r="I56"/>
  <c r="J56" s="1"/>
  <c r="K56"/>
  <c r="H57"/>
  <c r="I57"/>
  <c r="J57" s="1"/>
  <c r="K57"/>
  <c r="I64" s="1"/>
  <c r="D58"/>
  <c r="E58"/>
  <c r="F58"/>
  <c r="G58"/>
  <c r="H58"/>
  <c r="I58"/>
  <c r="K58"/>
  <c r="I63"/>
  <c r="H70"/>
  <c r="I70" s="1"/>
  <c r="K70"/>
  <c r="H71"/>
  <c r="I71" s="1"/>
  <c r="J71" s="1"/>
  <c r="K71"/>
  <c r="H72"/>
  <c r="I72" s="1"/>
  <c r="J72" s="1"/>
  <c r="K72"/>
  <c r="H73"/>
  <c r="I73" s="1"/>
  <c r="J73" s="1"/>
  <c r="K73"/>
  <c r="H74"/>
  <c r="I74" s="1"/>
  <c r="J74" s="1"/>
  <c r="K74"/>
  <c r="H75"/>
  <c r="I75" s="1"/>
  <c r="J75" s="1"/>
  <c r="K75"/>
  <c r="H76"/>
  <c r="I76" s="1"/>
  <c r="J76" s="1"/>
  <c r="K76"/>
  <c r="H77"/>
  <c r="I77" s="1"/>
  <c r="J77" s="1"/>
  <c r="K77"/>
  <c r="H78"/>
  <c r="I78" s="1"/>
  <c r="J78" s="1"/>
  <c r="K78"/>
  <c r="H79"/>
  <c r="I79" s="1"/>
  <c r="J79" s="1"/>
  <c r="K79"/>
  <c r="H80"/>
  <c r="I80" s="1"/>
  <c r="J80" s="1"/>
  <c r="K80"/>
  <c r="H81"/>
  <c r="I81" s="1"/>
  <c r="J81" s="1"/>
  <c r="K81"/>
  <c r="H82"/>
  <c r="I82" s="1"/>
  <c r="J82" s="1"/>
  <c r="K82"/>
  <c r="H83"/>
  <c r="I83" s="1"/>
  <c r="J83" s="1"/>
  <c r="K83"/>
  <c r="H84"/>
  <c r="I84" s="1"/>
  <c r="J84" s="1"/>
  <c r="K84"/>
  <c r="H85"/>
  <c r="I85" s="1"/>
  <c r="J85" s="1"/>
  <c r="K85"/>
  <c r="H86"/>
  <c r="I86" s="1"/>
  <c r="J86" s="1"/>
  <c r="K86"/>
  <c r="H87"/>
  <c r="I87" s="1"/>
  <c r="J87" s="1"/>
  <c r="K87"/>
  <c r="H88"/>
  <c r="I88" s="1"/>
  <c r="J88" s="1"/>
  <c r="K88"/>
  <c r="H89"/>
  <c r="I89" s="1"/>
  <c r="J89" s="1"/>
  <c r="K89"/>
  <c r="H90"/>
  <c r="I90" s="1"/>
  <c r="J90" s="1"/>
  <c r="K90"/>
  <c r="H91"/>
  <c r="I91" s="1"/>
  <c r="J91" s="1"/>
  <c r="K91"/>
  <c r="H92"/>
  <c r="I92" s="1"/>
  <c r="J92" s="1"/>
  <c r="K92"/>
  <c r="H93"/>
  <c r="I93" s="1"/>
  <c r="J93" s="1"/>
  <c r="K93"/>
  <c r="H94"/>
  <c r="I94" s="1"/>
  <c r="J94" s="1"/>
  <c r="K94"/>
  <c r="H95"/>
  <c r="I95" s="1"/>
  <c r="J95" s="1"/>
  <c r="K95"/>
  <c r="H96"/>
  <c r="I96" s="1"/>
  <c r="J96" s="1"/>
  <c r="K96"/>
  <c r="H97"/>
  <c r="I97" s="1"/>
  <c r="J97" s="1"/>
  <c r="K97"/>
  <c r="H98"/>
  <c r="I98" s="1"/>
  <c r="J98" s="1"/>
  <c r="K98"/>
  <c r="H99"/>
  <c r="I99" s="1"/>
  <c r="J99" s="1"/>
  <c r="K99"/>
  <c r="H100"/>
  <c r="I100" s="1"/>
  <c r="J100" s="1"/>
  <c r="K100"/>
  <c r="H101"/>
  <c r="I101" s="1"/>
  <c r="J101" s="1"/>
  <c r="K101"/>
  <c r="H102"/>
  <c r="I102" s="1"/>
  <c r="J102" s="1"/>
  <c r="K102"/>
  <c r="H103"/>
  <c r="I103" s="1"/>
  <c r="J103" s="1"/>
  <c r="K103"/>
  <c r="H104"/>
  <c r="I104" s="1"/>
  <c r="J104" s="1"/>
  <c r="K104"/>
  <c r="H105"/>
  <c r="I105" s="1"/>
  <c r="J105" s="1"/>
  <c r="K105"/>
  <c r="H106"/>
  <c r="I106" s="1"/>
  <c r="J106" s="1"/>
  <c r="K106"/>
  <c r="H107"/>
  <c r="I107" s="1"/>
  <c r="J107" s="1"/>
  <c r="K107"/>
  <c r="H108"/>
  <c r="I108" s="1"/>
  <c r="J108" s="1"/>
  <c r="K108"/>
  <c r="H109"/>
  <c r="I109" s="1"/>
  <c r="J109" s="1"/>
  <c r="K109"/>
  <c r="D110"/>
  <c r="E110"/>
  <c r="F110"/>
  <c r="G110"/>
  <c r="H110"/>
  <c r="K110"/>
  <c r="I116"/>
  <c r="H151"/>
  <c r="I151"/>
  <c r="J151" s="1"/>
  <c r="K151"/>
  <c r="H152"/>
  <c r="I152"/>
  <c r="J152" s="1"/>
  <c r="K152"/>
  <c r="H153"/>
  <c r="I153"/>
  <c r="J153" s="1"/>
  <c r="K153"/>
  <c r="H154"/>
  <c r="I154"/>
  <c r="J154" s="1"/>
  <c r="K154"/>
  <c r="H155"/>
  <c r="I155"/>
  <c r="J155" s="1"/>
  <c r="K155"/>
  <c r="H156"/>
  <c r="I156"/>
  <c r="J156" s="1"/>
  <c r="K156"/>
  <c r="H157"/>
  <c r="I157"/>
  <c r="J157" s="1"/>
  <c r="K157"/>
  <c r="H158"/>
  <c r="I158"/>
  <c r="J158" s="1"/>
  <c r="K158"/>
  <c r="H159"/>
  <c r="I159"/>
  <c r="J159" s="1"/>
  <c r="K159"/>
  <c r="H160"/>
  <c r="I160"/>
  <c r="J160" s="1"/>
  <c r="K160"/>
  <c r="H161"/>
  <c r="I161"/>
  <c r="J161" s="1"/>
  <c r="K161"/>
  <c r="H162"/>
  <c r="I162"/>
  <c r="J162" s="1"/>
  <c r="K162"/>
  <c r="H163"/>
  <c r="I163"/>
  <c r="J163" s="1"/>
  <c r="K163"/>
  <c r="H164"/>
  <c r="I164"/>
  <c r="J164" s="1"/>
  <c r="K164"/>
  <c r="H165"/>
  <c r="I165"/>
  <c r="J165" s="1"/>
  <c r="K165"/>
  <c r="H166"/>
  <c r="I166"/>
  <c r="J166" s="1"/>
  <c r="K166"/>
  <c r="H167"/>
  <c r="I167"/>
  <c r="J167" s="1"/>
  <c r="K167"/>
  <c r="H168"/>
  <c r="I168"/>
  <c r="J168" s="1"/>
  <c r="K168"/>
  <c r="H169"/>
  <c r="I169"/>
  <c r="J169" s="1"/>
  <c r="K169"/>
  <c r="I197" s="1"/>
  <c r="H170"/>
  <c r="I170"/>
  <c r="J170" s="1"/>
  <c r="K170"/>
  <c r="H171"/>
  <c r="I171"/>
  <c r="J171" s="1"/>
  <c r="K171"/>
  <c r="H172"/>
  <c r="I172"/>
  <c r="J172" s="1"/>
  <c r="K172"/>
  <c r="H173"/>
  <c r="I173"/>
  <c r="J173" s="1"/>
  <c r="K173"/>
  <c r="H174"/>
  <c r="I174"/>
  <c r="J174" s="1"/>
  <c r="K174"/>
  <c r="H175"/>
  <c r="I175"/>
  <c r="J175" s="1"/>
  <c r="K175"/>
  <c r="H176"/>
  <c r="I176"/>
  <c r="J176" s="1"/>
  <c r="K176"/>
  <c r="H177"/>
  <c r="I177"/>
  <c r="J177" s="1"/>
  <c r="K177"/>
  <c r="H178"/>
  <c r="I178"/>
  <c r="J178" s="1"/>
  <c r="K178"/>
  <c r="H179"/>
  <c r="I179"/>
  <c r="J179" s="1"/>
  <c r="K179"/>
  <c r="H180"/>
  <c r="I180"/>
  <c r="J180" s="1"/>
  <c r="K180"/>
  <c r="H181"/>
  <c r="I181"/>
  <c r="J181" s="1"/>
  <c r="K181"/>
  <c r="H182"/>
  <c r="I182"/>
  <c r="J182" s="1"/>
  <c r="K182"/>
  <c r="H183"/>
  <c r="I183"/>
  <c r="J183" s="1"/>
  <c r="K183"/>
  <c r="H184"/>
  <c r="I184"/>
  <c r="J184" s="1"/>
  <c r="K184"/>
  <c r="H185"/>
  <c r="I185"/>
  <c r="J185" s="1"/>
  <c r="K185"/>
  <c r="H186"/>
  <c r="I186"/>
  <c r="J186" s="1"/>
  <c r="K186"/>
  <c r="H187"/>
  <c r="I187"/>
  <c r="J187" s="1"/>
  <c r="K187"/>
  <c r="H188"/>
  <c r="I188"/>
  <c r="J188" s="1"/>
  <c r="K188"/>
  <c r="H189"/>
  <c r="I189"/>
  <c r="J189" s="1"/>
  <c r="K189"/>
  <c r="H190"/>
  <c r="I190"/>
  <c r="J190" s="1"/>
  <c r="K190"/>
  <c r="D191"/>
  <c r="E191"/>
  <c r="F191"/>
  <c r="G191"/>
  <c r="H191"/>
  <c r="I191"/>
  <c r="K191"/>
  <c r="I196"/>
  <c r="H221"/>
  <c r="I221" s="1"/>
  <c r="K221"/>
  <c r="H222"/>
  <c r="I222" s="1"/>
  <c r="J222" s="1"/>
  <c r="K222"/>
  <c r="H223"/>
  <c r="I223" s="1"/>
  <c r="J223" s="1"/>
  <c r="K223"/>
  <c r="H224"/>
  <c r="I224" s="1"/>
  <c r="J224" s="1"/>
  <c r="K224"/>
  <c r="H225"/>
  <c r="I225" s="1"/>
  <c r="J225" s="1"/>
  <c r="K225"/>
  <c r="H226"/>
  <c r="I226" s="1"/>
  <c r="J226" s="1"/>
  <c r="K226"/>
  <c r="H227"/>
  <c r="I227" s="1"/>
  <c r="J227" s="1"/>
  <c r="K227"/>
  <c r="H228"/>
  <c r="I228" s="1"/>
  <c r="J228" s="1"/>
  <c r="K228"/>
  <c r="H229"/>
  <c r="I229" s="1"/>
  <c r="J229" s="1"/>
  <c r="K229"/>
  <c r="H230"/>
  <c r="I230" s="1"/>
  <c r="J230" s="1"/>
  <c r="K230"/>
  <c r="H231"/>
  <c r="I231" s="1"/>
  <c r="J231" s="1"/>
  <c r="K231"/>
  <c r="H232"/>
  <c r="I232" s="1"/>
  <c r="J232" s="1"/>
  <c r="K232"/>
  <c r="H233"/>
  <c r="I233" s="1"/>
  <c r="J233" s="1"/>
  <c r="K233"/>
  <c r="H234"/>
  <c r="I234" s="1"/>
  <c r="J234" s="1"/>
  <c r="K234"/>
  <c r="H235"/>
  <c r="I235" s="1"/>
  <c r="J235" s="1"/>
  <c r="K235"/>
  <c r="H236"/>
  <c r="I236" s="1"/>
  <c r="J236" s="1"/>
  <c r="K236"/>
  <c r="H237"/>
  <c r="I237" s="1"/>
  <c r="J237" s="1"/>
  <c r="K237"/>
  <c r="H238"/>
  <c r="I238" s="1"/>
  <c r="J238" s="1"/>
  <c r="K238"/>
  <c r="H239"/>
  <c r="I239" s="1"/>
  <c r="J239" s="1"/>
  <c r="K239"/>
  <c r="H240"/>
  <c r="I240" s="1"/>
  <c r="J240" s="1"/>
  <c r="K240"/>
  <c r="H241"/>
  <c r="I241" s="1"/>
  <c r="J241" s="1"/>
  <c r="K241"/>
  <c r="H242"/>
  <c r="I242" s="1"/>
  <c r="J242" s="1"/>
  <c r="K242"/>
  <c r="H243"/>
  <c r="I243" s="1"/>
  <c r="J243" s="1"/>
  <c r="K243"/>
  <c r="H244"/>
  <c r="I244" s="1"/>
  <c r="J244" s="1"/>
  <c r="K244"/>
  <c r="H245"/>
  <c r="I245" s="1"/>
  <c r="J245" s="1"/>
  <c r="K245"/>
  <c r="H246"/>
  <c r="I246" s="1"/>
  <c r="J246" s="1"/>
  <c r="K246"/>
  <c r="H247"/>
  <c r="I247" s="1"/>
  <c r="J247" s="1"/>
  <c r="K247"/>
  <c r="H248"/>
  <c r="I248" s="1"/>
  <c r="J248" s="1"/>
  <c r="K248"/>
  <c r="H249"/>
  <c r="I249" s="1"/>
  <c r="J249" s="1"/>
  <c r="K249"/>
  <c r="H250"/>
  <c r="I250" s="1"/>
  <c r="J250" s="1"/>
  <c r="K250"/>
  <c r="H251"/>
  <c r="I251" s="1"/>
  <c r="J251" s="1"/>
  <c r="K251"/>
  <c r="H252"/>
  <c r="I252" s="1"/>
  <c r="J252" s="1"/>
  <c r="K252"/>
  <c r="H253"/>
  <c r="I253" s="1"/>
  <c r="J253" s="1"/>
  <c r="K253"/>
  <c r="H254"/>
  <c r="I254" s="1"/>
  <c r="J254" s="1"/>
  <c r="K254"/>
  <c r="H255"/>
  <c r="I255" s="1"/>
  <c r="J255" s="1"/>
  <c r="K255"/>
  <c r="H256"/>
  <c r="I256" s="1"/>
  <c r="J256" s="1"/>
  <c r="K256"/>
  <c r="H257"/>
  <c r="I257" s="1"/>
  <c r="J257" s="1"/>
  <c r="K257"/>
  <c r="H258"/>
  <c r="I258" s="1"/>
  <c r="J258" s="1"/>
  <c r="K258"/>
  <c r="H259"/>
  <c r="I259" s="1"/>
  <c r="J259" s="1"/>
  <c r="K259"/>
  <c r="H260"/>
  <c r="I260" s="1"/>
  <c r="J260" s="1"/>
  <c r="K260"/>
  <c r="D261"/>
  <c r="E261"/>
  <c r="F261"/>
  <c r="G261"/>
  <c r="H261"/>
  <c r="K261"/>
  <c r="I267"/>
  <c r="H281"/>
  <c r="I281"/>
  <c r="J281" s="1"/>
  <c r="K281"/>
  <c r="H282"/>
  <c r="I282"/>
  <c r="J282" s="1"/>
  <c r="K282"/>
  <c r="H283"/>
  <c r="I283"/>
  <c r="J283" s="1"/>
  <c r="K283"/>
  <c r="H284"/>
  <c r="I284"/>
  <c r="J284" s="1"/>
  <c r="K284"/>
  <c r="H285"/>
  <c r="I285"/>
  <c r="J285" s="1"/>
  <c r="K285"/>
  <c r="H286"/>
  <c r="I286"/>
  <c r="J286" s="1"/>
  <c r="K286"/>
  <c r="H287"/>
  <c r="I287"/>
  <c r="J287" s="1"/>
  <c r="K287"/>
  <c r="H288"/>
  <c r="I288"/>
  <c r="J288" s="1"/>
  <c r="K288"/>
  <c r="H289"/>
  <c r="I289"/>
  <c r="J289" s="1"/>
  <c r="K289"/>
  <c r="H290"/>
  <c r="I290"/>
  <c r="J290" s="1"/>
  <c r="K290"/>
  <c r="H291"/>
  <c r="I291"/>
  <c r="J291" s="1"/>
  <c r="K291"/>
  <c r="H292"/>
  <c r="I292"/>
  <c r="J292" s="1"/>
  <c r="K292"/>
  <c r="H293"/>
  <c r="I293"/>
  <c r="J293" s="1"/>
  <c r="K293"/>
  <c r="H294"/>
  <c r="I294"/>
  <c r="J294" s="1"/>
  <c r="K294"/>
  <c r="H295"/>
  <c r="I295"/>
  <c r="J295" s="1"/>
  <c r="K295"/>
  <c r="H296"/>
  <c r="I296"/>
  <c r="J296" s="1"/>
  <c r="K296"/>
  <c r="H297"/>
  <c r="I297"/>
  <c r="J297" s="1"/>
  <c r="K297"/>
  <c r="H298"/>
  <c r="I298"/>
  <c r="J298" s="1"/>
  <c r="K298"/>
  <c r="H299"/>
  <c r="I299"/>
  <c r="J299" s="1"/>
  <c r="K299"/>
  <c r="H300"/>
  <c r="I300"/>
  <c r="J300" s="1"/>
  <c r="K300"/>
  <c r="H301"/>
  <c r="I301"/>
  <c r="J301" s="1"/>
  <c r="K301"/>
  <c r="H302"/>
  <c r="I302"/>
  <c r="J302" s="1"/>
  <c r="K302"/>
  <c r="H303"/>
  <c r="I303"/>
  <c r="J303" s="1"/>
  <c r="K303"/>
  <c r="H304"/>
  <c r="I304"/>
  <c r="J304" s="1"/>
  <c r="K304"/>
  <c r="H305"/>
  <c r="I305"/>
  <c r="J305" s="1"/>
  <c r="K305"/>
  <c r="H306"/>
  <c r="I306"/>
  <c r="J306" s="1"/>
  <c r="K306"/>
  <c r="H307"/>
  <c r="I307"/>
  <c r="J307" s="1"/>
  <c r="K307"/>
  <c r="H308"/>
  <c r="I308"/>
  <c r="J308" s="1"/>
  <c r="K308"/>
  <c r="H309"/>
  <c r="I309"/>
  <c r="J309" s="1"/>
  <c r="K309"/>
  <c r="H310"/>
  <c r="I310"/>
  <c r="J310" s="1"/>
  <c r="K310"/>
  <c r="H311"/>
  <c r="I311"/>
  <c r="J311" s="1"/>
  <c r="K311"/>
  <c r="H312"/>
  <c r="I312"/>
  <c r="J312" s="1"/>
  <c r="K312"/>
  <c r="H313"/>
  <c r="I313"/>
  <c r="J313" s="1"/>
  <c r="K313"/>
  <c r="H314"/>
  <c r="I314"/>
  <c r="J314" s="1"/>
  <c r="K314"/>
  <c r="H315"/>
  <c r="I315"/>
  <c r="J315" s="1"/>
  <c r="K315"/>
  <c r="H316"/>
  <c r="I316"/>
  <c r="J316" s="1"/>
  <c r="K316"/>
  <c r="H317"/>
  <c r="I317"/>
  <c r="J317" s="1"/>
  <c r="K317"/>
  <c r="H318"/>
  <c r="I318"/>
  <c r="J318" s="1"/>
  <c r="K318"/>
  <c r="K321" s="1"/>
  <c r="H319"/>
  <c r="I319"/>
  <c r="J319" s="1"/>
  <c r="K319"/>
  <c r="H320"/>
  <c r="I320"/>
  <c r="J320" s="1"/>
  <c r="K320"/>
  <c r="D321"/>
  <c r="E321"/>
  <c r="F321"/>
  <c r="G321"/>
  <c r="H321"/>
  <c r="I321"/>
  <c r="I324"/>
  <c r="H368"/>
  <c r="I368" s="1"/>
  <c r="J368" s="1"/>
  <c r="K368"/>
  <c r="H369"/>
  <c r="I369" s="1"/>
  <c r="J369"/>
  <c r="K369"/>
  <c r="H370"/>
  <c r="I370" s="1"/>
  <c r="J370" s="1"/>
  <c r="K370"/>
  <c r="H371"/>
  <c r="I371" s="1"/>
  <c r="J371"/>
  <c r="K371"/>
  <c r="H372"/>
  <c r="I372" s="1"/>
  <c r="J372" s="1"/>
  <c r="K372"/>
  <c r="H373"/>
  <c r="I373" s="1"/>
  <c r="J373"/>
  <c r="K373"/>
  <c r="H374"/>
  <c r="I374" s="1"/>
  <c r="J374" s="1"/>
  <c r="K374"/>
  <c r="H375"/>
  <c r="I375" s="1"/>
  <c r="J375"/>
  <c r="K375"/>
  <c r="H376"/>
  <c r="I376" s="1"/>
  <c r="J376" s="1"/>
  <c r="K376"/>
  <c r="H377"/>
  <c r="I377" s="1"/>
  <c r="J377"/>
  <c r="K377"/>
  <c r="H378"/>
  <c r="I378" s="1"/>
  <c r="J378" s="1"/>
  <c r="K378"/>
  <c r="H379"/>
  <c r="I379" s="1"/>
  <c r="J379"/>
  <c r="K379"/>
  <c r="H380"/>
  <c r="I380" s="1"/>
  <c r="J380" s="1"/>
  <c r="K380"/>
  <c r="H381"/>
  <c r="I381" s="1"/>
  <c r="J381"/>
  <c r="K381"/>
  <c r="H382"/>
  <c r="I382" s="1"/>
  <c r="J382" s="1"/>
  <c r="K382"/>
  <c r="H383"/>
  <c r="I383" s="1"/>
  <c r="J383"/>
  <c r="K383"/>
  <c r="H384"/>
  <c r="I384" s="1"/>
  <c r="J384" s="1"/>
  <c r="K384"/>
  <c r="H385"/>
  <c r="I385" s="1"/>
  <c r="J385"/>
  <c r="K385"/>
  <c r="H386"/>
  <c r="I386" s="1"/>
  <c r="J386" s="1"/>
  <c r="K386"/>
  <c r="H387"/>
  <c r="I387" s="1"/>
  <c r="J387"/>
  <c r="K387"/>
  <c r="H388"/>
  <c r="I388" s="1"/>
  <c r="J388" s="1"/>
  <c r="K388"/>
  <c r="H389"/>
  <c r="I389" s="1"/>
  <c r="J389"/>
  <c r="K389"/>
  <c r="H390"/>
  <c r="I390" s="1"/>
  <c r="J390" s="1"/>
  <c r="K390"/>
  <c r="H391"/>
  <c r="I391" s="1"/>
  <c r="J391"/>
  <c r="K391"/>
  <c r="H392"/>
  <c r="I392" s="1"/>
  <c r="J392" s="1"/>
  <c r="K392"/>
  <c r="H393"/>
  <c r="I393" s="1"/>
  <c r="J393"/>
  <c r="K393"/>
  <c r="H394"/>
  <c r="I394" s="1"/>
  <c r="J394" s="1"/>
  <c r="K394"/>
  <c r="H395"/>
  <c r="I395" s="1"/>
  <c r="J395"/>
  <c r="K395"/>
  <c r="H396"/>
  <c r="I396" s="1"/>
  <c r="J396" s="1"/>
  <c r="K396"/>
  <c r="H397"/>
  <c r="I397" s="1"/>
  <c r="J397"/>
  <c r="K397"/>
  <c r="H398"/>
  <c r="I398" s="1"/>
  <c r="J398" s="1"/>
  <c r="K398"/>
  <c r="H399"/>
  <c r="I399" s="1"/>
  <c r="J399"/>
  <c r="K399"/>
  <c r="H400"/>
  <c r="I400" s="1"/>
  <c r="J400" s="1"/>
  <c r="K400"/>
  <c r="H401"/>
  <c r="I401" s="1"/>
  <c r="J401"/>
  <c r="K401"/>
  <c r="H402"/>
  <c r="I402" s="1"/>
  <c r="J402" s="1"/>
  <c r="K402"/>
  <c r="H403"/>
  <c r="I403" s="1"/>
  <c r="J403"/>
  <c r="K403"/>
  <c r="H404"/>
  <c r="I404" s="1"/>
  <c r="J404" s="1"/>
  <c r="K404"/>
  <c r="H405"/>
  <c r="I405" s="1"/>
  <c r="J405"/>
  <c r="K405"/>
  <c r="H406"/>
  <c r="I406" s="1"/>
  <c r="K406"/>
  <c r="H407"/>
  <c r="I407" s="1"/>
  <c r="J407" s="1"/>
  <c r="K407"/>
  <c r="D408"/>
  <c r="E408"/>
  <c r="F408"/>
  <c r="G408"/>
  <c r="H408"/>
  <c r="K408"/>
  <c r="I414"/>
  <c r="H421"/>
  <c r="I421"/>
  <c r="J421" s="1"/>
  <c r="K421"/>
  <c r="H422"/>
  <c r="I422"/>
  <c r="J422" s="1"/>
  <c r="K422"/>
  <c r="H423"/>
  <c r="I423"/>
  <c r="J423" s="1"/>
  <c r="K423"/>
  <c r="H424"/>
  <c r="I424"/>
  <c r="J424" s="1"/>
  <c r="K424"/>
  <c r="H425"/>
  <c r="I425"/>
  <c r="J425" s="1"/>
  <c r="K425"/>
  <c r="H426"/>
  <c r="I426"/>
  <c r="J426" s="1"/>
  <c r="K426"/>
  <c r="H427"/>
  <c r="I427"/>
  <c r="J427" s="1"/>
  <c r="K427"/>
  <c r="H428"/>
  <c r="I428"/>
  <c r="J428" s="1"/>
  <c r="K428"/>
  <c r="H429"/>
  <c r="I429"/>
  <c r="J429" s="1"/>
  <c r="K429"/>
  <c r="H430"/>
  <c r="I430"/>
  <c r="J430" s="1"/>
  <c r="K430"/>
  <c r="I467" s="1"/>
  <c r="H431"/>
  <c r="I431"/>
  <c r="J431" s="1"/>
  <c r="K431"/>
  <c r="H432"/>
  <c r="I432"/>
  <c r="J432" s="1"/>
  <c r="K432"/>
  <c r="H433"/>
  <c r="I433"/>
  <c r="J433" s="1"/>
  <c r="K433"/>
  <c r="H434"/>
  <c r="I434"/>
  <c r="J434" s="1"/>
  <c r="K434"/>
  <c r="H435"/>
  <c r="I435"/>
  <c r="J435" s="1"/>
  <c r="K435"/>
  <c r="H436"/>
  <c r="I436"/>
  <c r="J436" s="1"/>
  <c r="K436"/>
  <c r="H437"/>
  <c r="I437"/>
  <c r="J437" s="1"/>
  <c r="K437"/>
  <c r="H438"/>
  <c r="I438"/>
  <c r="J438" s="1"/>
  <c r="K438"/>
  <c r="H439"/>
  <c r="I439"/>
  <c r="J439" s="1"/>
  <c r="K439"/>
  <c r="H440"/>
  <c r="I440"/>
  <c r="J440" s="1"/>
  <c r="K440"/>
  <c r="H441"/>
  <c r="I441"/>
  <c r="J441" s="1"/>
  <c r="K441"/>
  <c r="H442"/>
  <c r="I442"/>
  <c r="J442" s="1"/>
  <c r="K442"/>
  <c r="H443"/>
  <c r="I443"/>
  <c r="J443" s="1"/>
  <c r="K443"/>
  <c r="H444"/>
  <c r="I444"/>
  <c r="J444" s="1"/>
  <c r="K444"/>
  <c r="H445"/>
  <c r="I445"/>
  <c r="J445" s="1"/>
  <c r="K445"/>
  <c r="H446"/>
  <c r="I446"/>
  <c r="J446" s="1"/>
  <c r="K446"/>
  <c r="H447"/>
  <c r="I447"/>
  <c r="J447" s="1"/>
  <c r="K447"/>
  <c r="H448"/>
  <c r="I448"/>
  <c r="J448" s="1"/>
  <c r="K448"/>
  <c r="H449"/>
  <c r="I449"/>
  <c r="J449" s="1"/>
  <c r="K449"/>
  <c r="H450"/>
  <c r="I450"/>
  <c r="J450" s="1"/>
  <c r="K450"/>
  <c r="H451"/>
  <c r="I451"/>
  <c r="J451" s="1"/>
  <c r="K451"/>
  <c r="H452"/>
  <c r="I452"/>
  <c r="J452" s="1"/>
  <c r="K452"/>
  <c r="H453"/>
  <c r="I453"/>
  <c r="J453" s="1"/>
  <c r="K453"/>
  <c r="H454"/>
  <c r="I454"/>
  <c r="J454" s="1"/>
  <c r="K454"/>
  <c r="H455"/>
  <c r="I455"/>
  <c r="J455" s="1"/>
  <c r="K455"/>
  <c r="H456"/>
  <c r="I456"/>
  <c r="J456" s="1"/>
  <c r="K456"/>
  <c r="H457"/>
  <c r="I457"/>
  <c r="J457" s="1"/>
  <c r="K457"/>
  <c r="H458"/>
  <c r="I458"/>
  <c r="J458" s="1"/>
  <c r="K458"/>
  <c r="H459"/>
  <c r="I459"/>
  <c r="J459" s="1"/>
  <c r="K459"/>
  <c r="H460"/>
  <c r="I460"/>
  <c r="J460" s="1"/>
  <c r="K460"/>
  <c r="D461"/>
  <c r="E461"/>
  <c r="F461"/>
  <c r="G461"/>
  <c r="H461"/>
  <c r="I461"/>
  <c r="K461"/>
  <c r="I466"/>
  <c r="H474"/>
  <c r="I474" s="1"/>
  <c r="K474"/>
  <c r="H475"/>
  <c r="I475" s="1"/>
  <c r="J475" s="1"/>
  <c r="K475"/>
  <c r="H476"/>
  <c r="I476" s="1"/>
  <c r="J476" s="1"/>
  <c r="K476"/>
  <c r="H477"/>
  <c r="I477" s="1"/>
  <c r="J477" s="1"/>
  <c r="K477"/>
  <c r="H478"/>
  <c r="I478" s="1"/>
  <c r="J478" s="1"/>
  <c r="K478"/>
  <c r="H479"/>
  <c r="I479" s="1"/>
  <c r="J479" s="1"/>
  <c r="K479"/>
  <c r="H480"/>
  <c r="I480" s="1"/>
  <c r="J480" s="1"/>
  <c r="K480"/>
  <c r="H481"/>
  <c r="I481" s="1"/>
  <c r="J481" s="1"/>
  <c r="K481"/>
  <c r="H482"/>
  <c r="I482" s="1"/>
  <c r="J482" s="1"/>
  <c r="K482"/>
  <c r="H483"/>
  <c r="I483" s="1"/>
  <c r="J483" s="1"/>
  <c r="K483"/>
  <c r="H484"/>
  <c r="I484" s="1"/>
  <c r="J484" s="1"/>
  <c r="K484"/>
  <c r="H485"/>
  <c r="I485" s="1"/>
  <c r="J485" s="1"/>
  <c r="K485"/>
  <c r="H486"/>
  <c r="I486" s="1"/>
  <c r="J486" s="1"/>
  <c r="K486"/>
  <c r="H487"/>
  <c r="I487" s="1"/>
  <c r="J487" s="1"/>
  <c r="K487"/>
  <c r="H488"/>
  <c r="I488" s="1"/>
  <c r="J488" s="1"/>
  <c r="K488"/>
  <c r="H489"/>
  <c r="I489" s="1"/>
  <c r="J489" s="1"/>
  <c r="K489"/>
  <c r="H490"/>
  <c r="I490" s="1"/>
  <c r="J490" s="1"/>
  <c r="K490"/>
  <c r="H491"/>
  <c r="I491" s="1"/>
  <c r="J491" s="1"/>
  <c r="K491"/>
  <c r="H492"/>
  <c r="I492" s="1"/>
  <c r="J492" s="1"/>
  <c r="K492"/>
  <c r="H493"/>
  <c r="I493" s="1"/>
  <c r="J493" s="1"/>
  <c r="K493"/>
  <c r="H494"/>
  <c r="I494" s="1"/>
  <c r="J494" s="1"/>
  <c r="K494"/>
  <c r="H495"/>
  <c r="I495" s="1"/>
  <c r="J495" s="1"/>
  <c r="K495"/>
  <c r="H496"/>
  <c r="I496" s="1"/>
  <c r="J496" s="1"/>
  <c r="K496"/>
  <c r="H497"/>
  <c r="I497" s="1"/>
  <c r="J497" s="1"/>
  <c r="K497"/>
  <c r="H498"/>
  <c r="I498" s="1"/>
  <c r="J498" s="1"/>
  <c r="K498"/>
  <c r="H499"/>
  <c r="I499" s="1"/>
  <c r="J499" s="1"/>
  <c r="K499"/>
  <c r="H500"/>
  <c r="I500" s="1"/>
  <c r="J500" s="1"/>
  <c r="K500"/>
  <c r="H501"/>
  <c r="I501" s="1"/>
  <c r="J501" s="1"/>
  <c r="K501"/>
  <c r="H502"/>
  <c r="I502" s="1"/>
  <c r="J502" s="1"/>
  <c r="K502"/>
  <c r="H503"/>
  <c r="I503" s="1"/>
  <c r="J503" s="1"/>
  <c r="K503"/>
  <c r="H504"/>
  <c r="I504" s="1"/>
  <c r="J504" s="1"/>
  <c r="K504"/>
  <c r="H505"/>
  <c r="I505" s="1"/>
  <c r="J505" s="1"/>
  <c r="K505"/>
  <c r="H506"/>
  <c r="I506" s="1"/>
  <c r="J506" s="1"/>
  <c r="K506"/>
  <c r="H507"/>
  <c r="I507" s="1"/>
  <c r="J507" s="1"/>
  <c r="K507"/>
  <c r="H508"/>
  <c r="I508" s="1"/>
  <c r="J508" s="1"/>
  <c r="K508"/>
  <c r="H509"/>
  <c r="I509" s="1"/>
  <c r="J509" s="1"/>
  <c r="K509"/>
  <c r="H510"/>
  <c r="I510" s="1"/>
  <c r="J510" s="1"/>
  <c r="K510"/>
  <c r="H511"/>
  <c r="I511" s="1"/>
  <c r="J511" s="1"/>
  <c r="K511"/>
  <c r="H512"/>
  <c r="I512" s="1"/>
  <c r="J512" s="1"/>
  <c r="K512"/>
  <c r="H513"/>
  <c r="I513" s="1"/>
  <c r="J513" s="1"/>
  <c r="K513"/>
  <c r="D514"/>
  <c r="E514"/>
  <c r="F514"/>
  <c r="G514"/>
  <c r="H514"/>
  <c r="K514"/>
  <c r="I520"/>
  <c r="H526"/>
  <c r="I526"/>
  <c r="J526" s="1"/>
  <c r="K526"/>
  <c r="H527"/>
  <c r="I527"/>
  <c r="J527" s="1"/>
  <c r="K527"/>
  <c r="I572" s="1"/>
  <c r="H528"/>
  <c r="I528"/>
  <c r="J528" s="1"/>
  <c r="K528"/>
  <c r="H529"/>
  <c r="I529"/>
  <c r="J529" s="1"/>
  <c r="K529"/>
  <c r="H530"/>
  <c r="I530"/>
  <c r="J530" s="1"/>
  <c r="K530"/>
  <c r="H531"/>
  <c r="I531"/>
  <c r="J531" s="1"/>
  <c r="K531"/>
  <c r="H532"/>
  <c r="I532"/>
  <c r="J532" s="1"/>
  <c r="K532"/>
  <c r="H533"/>
  <c r="I533"/>
  <c r="J533" s="1"/>
  <c r="K533"/>
  <c r="H534"/>
  <c r="I534"/>
  <c r="J534" s="1"/>
  <c r="K534"/>
  <c r="H535"/>
  <c r="I535"/>
  <c r="J535" s="1"/>
  <c r="K535"/>
  <c r="H536"/>
  <c r="I536"/>
  <c r="J536" s="1"/>
  <c r="K536"/>
  <c r="H537"/>
  <c r="I537"/>
  <c r="J537" s="1"/>
  <c r="K537"/>
  <c r="H538"/>
  <c r="I538"/>
  <c r="J538" s="1"/>
  <c r="K538"/>
  <c r="H539"/>
  <c r="I539"/>
  <c r="J539" s="1"/>
  <c r="K539"/>
  <c r="H540"/>
  <c r="I540"/>
  <c r="J540" s="1"/>
  <c r="K540"/>
  <c r="H541"/>
  <c r="I541"/>
  <c r="J541" s="1"/>
  <c r="K541"/>
  <c r="H542"/>
  <c r="I542"/>
  <c r="J542" s="1"/>
  <c r="K542"/>
  <c r="H543"/>
  <c r="I543"/>
  <c r="J543" s="1"/>
  <c r="K543"/>
  <c r="H544"/>
  <c r="I544"/>
  <c r="J544" s="1"/>
  <c r="K544"/>
  <c r="H545"/>
  <c r="I545"/>
  <c r="J545" s="1"/>
  <c r="K545"/>
  <c r="H546"/>
  <c r="I546"/>
  <c r="J546" s="1"/>
  <c r="K546"/>
  <c r="H547"/>
  <c r="I547"/>
  <c r="J547" s="1"/>
  <c r="K547"/>
  <c r="H548"/>
  <c r="I548"/>
  <c r="J548" s="1"/>
  <c r="K548"/>
  <c r="H549"/>
  <c r="I549"/>
  <c r="J549" s="1"/>
  <c r="K549"/>
  <c r="H550"/>
  <c r="I550"/>
  <c r="J550" s="1"/>
  <c r="K550"/>
  <c r="H551"/>
  <c r="I551"/>
  <c r="J551" s="1"/>
  <c r="K551"/>
  <c r="H552"/>
  <c r="I552"/>
  <c r="J552" s="1"/>
  <c r="K552"/>
  <c r="H553"/>
  <c r="I553"/>
  <c r="J553" s="1"/>
  <c r="K553"/>
  <c r="H554"/>
  <c r="I554"/>
  <c r="J554" s="1"/>
  <c r="K554"/>
  <c r="H555"/>
  <c r="I555"/>
  <c r="J555" s="1"/>
  <c r="K555"/>
  <c r="H556"/>
  <c r="I556"/>
  <c r="J556" s="1"/>
  <c r="K556"/>
  <c r="H557"/>
  <c r="I557"/>
  <c r="J557" s="1"/>
  <c r="K557"/>
  <c r="H558"/>
  <c r="I558"/>
  <c r="J558" s="1"/>
  <c r="K558"/>
  <c r="H559"/>
  <c r="I559"/>
  <c r="J559" s="1"/>
  <c r="K559"/>
  <c r="H560"/>
  <c r="I560"/>
  <c r="J560" s="1"/>
  <c r="K560"/>
  <c r="H561"/>
  <c r="I561"/>
  <c r="J561" s="1"/>
  <c r="K561"/>
  <c r="H562"/>
  <c r="I562"/>
  <c r="J562" s="1"/>
  <c r="K562"/>
  <c r="H563"/>
  <c r="I563"/>
  <c r="J563" s="1"/>
  <c r="K563"/>
  <c r="H564"/>
  <c r="I564"/>
  <c r="J564" s="1"/>
  <c r="K564"/>
  <c r="H565"/>
  <c r="I565"/>
  <c r="J565" s="1"/>
  <c r="K565"/>
  <c r="D566"/>
  <c r="E566"/>
  <c r="F566"/>
  <c r="G566"/>
  <c r="H566"/>
  <c r="I566"/>
  <c r="K566"/>
  <c r="I571"/>
  <c r="H577"/>
  <c r="I577" s="1"/>
  <c r="K577"/>
  <c r="H578"/>
  <c r="I578" s="1"/>
  <c r="J578" s="1"/>
  <c r="K578"/>
  <c r="H579"/>
  <c r="I579" s="1"/>
  <c r="J579" s="1"/>
  <c r="K579"/>
  <c r="H580"/>
  <c r="I580" s="1"/>
  <c r="J580" s="1"/>
  <c r="K580"/>
  <c r="H581"/>
  <c r="I581" s="1"/>
  <c r="J581" s="1"/>
  <c r="K581"/>
  <c r="H582"/>
  <c r="I582" s="1"/>
  <c r="J582" s="1"/>
  <c r="K582"/>
  <c r="H583"/>
  <c r="I583" s="1"/>
  <c r="J583" s="1"/>
  <c r="K583"/>
  <c r="H584"/>
  <c r="I584" s="1"/>
  <c r="J584" s="1"/>
  <c r="K584"/>
  <c r="H585"/>
  <c r="I585" s="1"/>
  <c r="J585" s="1"/>
  <c r="K585"/>
  <c r="H586"/>
  <c r="I586" s="1"/>
  <c r="J586" s="1"/>
  <c r="K586"/>
  <c r="H587"/>
  <c r="I587" s="1"/>
  <c r="J587" s="1"/>
  <c r="K587"/>
  <c r="H588"/>
  <c r="I588" s="1"/>
  <c r="J588" s="1"/>
  <c r="K588"/>
  <c r="H589"/>
  <c r="I589" s="1"/>
  <c r="J589" s="1"/>
  <c r="K589"/>
  <c r="H590"/>
  <c r="I590" s="1"/>
  <c r="J590" s="1"/>
  <c r="K590"/>
  <c r="H591"/>
  <c r="I591" s="1"/>
  <c r="J591" s="1"/>
  <c r="K591"/>
  <c r="H592"/>
  <c r="I592" s="1"/>
  <c r="J592" s="1"/>
  <c r="K592"/>
  <c r="H593"/>
  <c r="I593" s="1"/>
  <c r="J593" s="1"/>
  <c r="K593"/>
  <c r="H594"/>
  <c r="I594" s="1"/>
  <c r="J594" s="1"/>
  <c r="K594"/>
  <c r="H595"/>
  <c r="I595" s="1"/>
  <c r="J595" s="1"/>
  <c r="K595"/>
  <c r="H596"/>
  <c r="I596" s="1"/>
  <c r="J596" s="1"/>
  <c r="K596"/>
  <c r="H597"/>
  <c r="I597" s="1"/>
  <c r="J597" s="1"/>
  <c r="K597"/>
  <c r="H598"/>
  <c r="I598" s="1"/>
  <c r="J598" s="1"/>
  <c r="K598"/>
  <c r="H599"/>
  <c r="I599" s="1"/>
  <c r="J599" s="1"/>
  <c r="K599"/>
  <c r="H600"/>
  <c r="I600" s="1"/>
  <c r="J600" s="1"/>
  <c r="K600"/>
  <c r="H601"/>
  <c r="I601" s="1"/>
  <c r="J601" s="1"/>
  <c r="K601"/>
  <c r="H602"/>
  <c r="I602" s="1"/>
  <c r="J602" s="1"/>
  <c r="K602"/>
  <c r="H603"/>
  <c r="I603" s="1"/>
  <c r="J603" s="1"/>
  <c r="K603"/>
  <c r="H604"/>
  <c r="I604" s="1"/>
  <c r="J604" s="1"/>
  <c r="K604"/>
  <c r="H605"/>
  <c r="I605" s="1"/>
  <c r="J605" s="1"/>
  <c r="K605"/>
  <c r="H606"/>
  <c r="I606" s="1"/>
  <c r="J606" s="1"/>
  <c r="K606"/>
  <c r="H607"/>
  <c r="I607" s="1"/>
  <c r="J607" s="1"/>
  <c r="K607"/>
  <c r="H608"/>
  <c r="I608" s="1"/>
  <c r="J608" s="1"/>
  <c r="K608"/>
  <c r="H609"/>
  <c r="I609" s="1"/>
  <c r="J609" s="1"/>
  <c r="K609"/>
  <c r="H610"/>
  <c r="I610" s="1"/>
  <c r="J610" s="1"/>
  <c r="K610"/>
  <c r="H611"/>
  <c r="I611" s="1"/>
  <c r="J611" s="1"/>
  <c r="K611"/>
  <c r="H612"/>
  <c r="I612" s="1"/>
  <c r="J612" s="1"/>
  <c r="K612"/>
  <c r="H613"/>
  <c r="I613" s="1"/>
  <c r="J613" s="1"/>
  <c r="K613"/>
  <c r="H614"/>
  <c r="I614" s="1"/>
  <c r="J614" s="1"/>
  <c r="K614"/>
  <c r="H615"/>
  <c r="I615" s="1"/>
  <c r="J615" s="1"/>
  <c r="K615"/>
  <c r="H616"/>
  <c r="I616" s="1"/>
  <c r="J616" s="1"/>
  <c r="K616"/>
  <c r="D617"/>
  <c r="E617"/>
  <c r="F617"/>
  <c r="G617"/>
  <c r="H617"/>
  <c r="K617"/>
  <c r="I623"/>
  <c r="H630"/>
  <c r="I630"/>
  <c r="J630" s="1"/>
  <c r="K630"/>
  <c r="H631"/>
  <c r="I631"/>
  <c r="J631" s="1"/>
  <c r="K631"/>
  <c r="I676" s="1"/>
  <c r="H632"/>
  <c r="I632"/>
  <c r="J632" s="1"/>
  <c r="K632"/>
  <c r="H633"/>
  <c r="I633"/>
  <c r="J633" s="1"/>
  <c r="K633"/>
  <c r="H634"/>
  <c r="I634"/>
  <c r="J634" s="1"/>
  <c r="K634"/>
  <c r="H635"/>
  <c r="I635"/>
  <c r="J635" s="1"/>
  <c r="K635"/>
  <c r="H636"/>
  <c r="I636"/>
  <c r="J636" s="1"/>
  <c r="K636"/>
  <c r="H637"/>
  <c r="I637"/>
  <c r="J637" s="1"/>
  <c r="K637"/>
  <c r="H638"/>
  <c r="I638"/>
  <c r="J638" s="1"/>
  <c r="K638"/>
  <c r="H639"/>
  <c r="I639"/>
  <c r="J639" s="1"/>
  <c r="K639"/>
  <c r="H640"/>
  <c r="I640"/>
  <c r="J640" s="1"/>
  <c r="K640"/>
  <c r="H641"/>
  <c r="I641"/>
  <c r="J641" s="1"/>
  <c r="K641"/>
  <c r="H642"/>
  <c r="I642"/>
  <c r="J642" s="1"/>
  <c r="K642"/>
  <c r="H643"/>
  <c r="I643"/>
  <c r="J643" s="1"/>
  <c r="K643"/>
  <c r="H644"/>
  <c r="I644"/>
  <c r="J644" s="1"/>
  <c r="K644"/>
  <c r="H645"/>
  <c r="I645"/>
  <c r="J645" s="1"/>
  <c r="K645"/>
  <c r="H646"/>
  <c r="I646"/>
  <c r="J646" s="1"/>
  <c r="K646"/>
  <c r="H647"/>
  <c r="I647"/>
  <c r="J647" s="1"/>
  <c r="K647"/>
  <c r="H648"/>
  <c r="I648"/>
  <c r="J648" s="1"/>
  <c r="K648"/>
  <c r="H649"/>
  <c r="I649"/>
  <c r="J649" s="1"/>
  <c r="K649"/>
  <c r="H650"/>
  <c r="I650"/>
  <c r="J650" s="1"/>
  <c r="K650"/>
  <c r="H651"/>
  <c r="I651"/>
  <c r="J651" s="1"/>
  <c r="K651"/>
  <c r="H652"/>
  <c r="I652"/>
  <c r="J652" s="1"/>
  <c r="K652"/>
  <c r="H653"/>
  <c r="I653"/>
  <c r="J653" s="1"/>
  <c r="K653"/>
  <c r="H654"/>
  <c r="I654"/>
  <c r="J654" s="1"/>
  <c r="K654"/>
  <c r="H655"/>
  <c r="I655"/>
  <c r="J655" s="1"/>
  <c r="K655"/>
  <c r="H656"/>
  <c r="I656"/>
  <c r="J656" s="1"/>
  <c r="K656"/>
  <c r="H657"/>
  <c r="I657"/>
  <c r="J657" s="1"/>
  <c r="K657"/>
  <c r="H658"/>
  <c r="I658"/>
  <c r="J658" s="1"/>
  <c r="K658"/>
  <c r="H659"/>
  <c r="I659"/>
  <c r="J659" s="1"/>
  <c r="K659"/>
  <c r="H660"/>
  <c r="I660"/>
  <c r="J660" s="1"/>
  <c r="K660"/>
  <c r="H661"/>
  <c r="I661"/>
  <c r="J661" s="1"/>
  <c r="K661"/>
  <c r="H662"/>
  <c r="I662"/>
  <c r="J662" s="1"/>
  <c r="K662"/>
  <c r="H663"/>
  <c r="I663"/>
  <c r="J663" s="1"/>
  <c r="K663"/>
  <c r="H664"/>
  <c r="I664"/>
  <c r="J664" s="1"/>
  <c r="K664"/>
  <c r="H665"/>
  <c r="I665"/>
  <c r="J665" s="1"/>
  <c r="K665"/>
  <c r="H666"/>
  <c r="I666"/>
  <c r="J666" s="1"/>
  <c r="K666"/>
  <c r="H667"/>
  <c r="I667"/>
  <c r="J667" s="1"/>
  <c r="K667"/>
  <c r="H668"/>
  <c r="I668"/>
  <c r="J668" s="1"/>
  <c r="K668"/>
  <c r="H669"/>
  <c r="I669"/>
  <c r="J669" s="1"/>
  <c r="K669"/>
  <c r="D670"/>
  <c r="E670"/>
  <c r="F670"/>
  <c r="G670"/>
  <c r="H670"/>
  <c r="I670"/>
  <c r="K670"/>
  <c r="I675"/>
  <c r="H713"/>
  <c r="I713" s="1"/>
  <c r="K713"/>
  <c r="H714"/>
  <c r="I714" s="1"/>
  <c r="J714" s="1"/>
  <c r="K714"/>
  <c r="H715"/>
  <c r="I715" s="1"/>
  <c r="J715" s="1"/>
  <c r="K715"/>
  <c r="H716"/>
  <c r="I716" s="1"/>
  <c r="J716" s="1"/>
  <c r="K716"/>
  <c r="H717"/>
  <c r="I717" s="1"/>
  <c r="J717" s="1"/>
  <c r="K717"/>
  <c r="H718"/>
  <c r="I718" s="1"/>
  <c r="J718" s="1"/>
  <c r="K718"/>
  <c r="H719"/>
  <c r="I719" s="1"/>
  <c r="J719" s="1"/>
  <c r="K719"/>
  <c r="H720"/>
  <c r="I720" s="1"/>
  <c r="J720" s="1"/>
  <c r="K720"/>
  <c r="H721"/>
  <c r="J721"/>
  <c r="K721"/>
  <c r="I759" s="1"/>
  <c r="H722"/>
  <c r="I722"/>
  <c r="J722" s="1"/>
  <c r="K722"/>
  <c r="H723"/>
  <c r="I723"/>
  <c r="J723" s="1"/>
  <c r="K723"/>
  <c r="H724"/>
  <c r="I724"/>
  <c r="J724" s="1"/>
  <c r="K724"/>
  <c r="H725"/>
  <c r="I725"/>
  <c r="J725" s="1"/>
  <c r="K725"/>
  <c r="H726"/>
  <c r="I726"/>
  <c r="J726" s="1"/>
  <c r="K726"/>
  <c r="H727"/>
  <c r="I727"/>
  <c r="J727" s="1"/>
  <c r="K727"/>
  <c r="H728"/>
  <c r="I728"/>
  <c r="J728" s="1"/>
  <c r="K728"/>
  <c r="H729"/>
  <c r="I729"/>
  <c r="J729" s="1"/>
  <c r="K729"/>
  <c r="H730"/>
  <c r="I730"/>
  <c r="J730" s="1"/>
  <c r="K730"/>
  <c r="H731"/>
  <c r="I731"/>
  <c r="J731" s="1"/>
  <c r="K731"/>
  <c r="H732"/>
  <c r="I732"/>
  <c r="J732" s="1"/>
  <c r="K732"/>
  <c r="H733"/>
  <c r="I733"/>
  <c r="J733" s="1"/>
  <c r="K733"/>
  <c r="H734"/>
  <c r="I734"/>
  <c r="J734" s="1"/>
  <c r="K734"/>
  <c r="H735"/>
  <c r="I735"/>
  <c r="J735" s="1"/>
  <c r="K735"/>
  <c r="H736"/>
  <c r="I736"/>
  <c r="J736" s="1"/>
  <c r="K736"/>
  <c r="H737"/>
  <c r="I737"/>
  <c r="J737" s="1"/>
  <c r="K737"/>
  <c r="H738"/>
  <c r="I738"/>
  <c r="J738" s="1"/>
  <c r="K738"/>
  <c r="H739"/>
  <c r="I739"/>
  <c r="J739" s="1"/>
  <c r="K739"/>
  <c r="H740"/>
  <c r="I740"/>
  <c r="J740" s="1"/>
  <c r="K740"/>
  <c r="H741"/>
  <c r="I741"/>
  <c r="J741" s="1"/>
  <c r="K741"/>
  <c r="H742"/>
  <c r="I742"/>
  <c r="J742" s="1"/>
  <c r="K742"/>
  <c r="H743"/>
  <c r="I743"/>
  <c r="J743" s="1"/>
  <c r="K743"/>
  <c r="H744"/>
  <c r="I744"/>
  <c r="J744" s="1"/>
  <c r="K744"/>
  <c r="H745"/>
  <c r="I745"/>
  <c r="J745" s="1"/>
  <c r="K745"/>
  <c r="H746"/>
  <c r="I746"/>
  <c r="J746" s="1"/>
  <c r="K746"/>
  <c r="H747"/>
  <c r="I747"/>
  <c r="J747" s="1"/>
  <c r="K747"/>
  <c r="H748"/>
  <c r="I748"/>
  <c r="J748" s="1"/>
  <c r="K748"/>
  <c r="H749"/>
  <c r="I749"/>
  <c r="J749" s="1"/>
  <c r="K749"/>
  <c r="H750"/>
  <c r="I750"/>
  <c r="J750" s="1"/>
  <c r="K750"/>
  <c r="H751"/>
  <c r="I751"/>
  <c r="J751" s="1"/>
  <c r="K751"/>
  <c r="H752"/>
  <c r="I752"/>
  <c r="J752" s="1"/>
  <c r="K752"/>
  <c r="D753"/>
  <c r="E753"/>
  <c r="F753"/>
  <c r="G753"/>
  <c r="K753"/>
  <c r="H765"/>
  <c r="I765" s="1"/>
  <c r="K765"/>
  <c r="H766"/>
  <c r="I766" s="1"/>
  <c r="K766"/>
  <c r="H767"/>
  <c r="I767" s="1"/>
  <c r="J766" s="1"/>
  <c r="K767"/>
  <c r="H768"/>
  <c r="I768" s="1"/>
  <c r="J767" s="1"/>
  <c r="K768"/>
  <c r="H769"/>
  <c r="I769" s="1"/>
  <c r="J768" s="1"/>
  <c r="K769"/>
  <c r="H770"/>
  <c r="I770" s="1"/>
  <c r="J769" s="1"/>
  <c r="K770"/>
  <c r="H771"/>
  <c r="I771" s="1"/>
  <c r="J770" s="1"/>
  <c r="K771"/>
  <c r="H772"/>
  <c r="I772" s="1"/>
  <c r="J771" s="1"/>
  <c r="K772"/>
  <c r="H773"/>
  <c r="I773" s="1"/>
  <c r="J772" s="1"/>
  <c r="K773"/>
  <c r="H774"/>
  <c r="I774" s="1"/>
  <c r="J773" s="1"/>
  <c r="K774"/>
  <c r="H775"/>
  <c r="I775" s="1"/>
  <c r="J774" s="1"/>
  <c r="K775"/>
  <c r="H776"/>
  <c r="I776" s="1"/>
  <c r="J775" s="1"/>
  <c r="K776"/>
  <c r="H777"/>
  <c r="I777" s="1"/>
  <c r="J776" s="1"/>
  <c r="K777"/>
  <c r="H778"/>
  <c r="I778" s="1"/>
  <c r="J777" s="1"/>
  <c r="K778"/>
  <c r="H779"/>
  <c r="I779" s="1"/>
  <c r="J778" s="1"/>
  <c r="K779"/>
  <c r="H780"/>
  <c r="I780" s="1"/>
  <c r="J779" s="1"/>
  <c r="K780"/>
  <c r="H781"/>
  <c r="I781" s="1"/>
  <c r="J780" s="1"/>
  <c r="K781"/>
  <c r="H782"/>
  <c r="I782" s="1"/>
  <c r="J781" s="1"/>
  <c r="K782"/>
  <c r="H783"/>
  <c r="I783" s="1"/>
  <c r="J782" s="1"/>
  <c r="K783"/>
  <c r="H784"/>
  <c r="I784" s="1"/>
  <c r="J783" s="1"/>
  <c r="K784"/>
  <c r="H785"/>
  <c r="I785" s="1"/>
  <c r="J784" s="1"/>
  <c r="K785"/>
  <c r="H786"/>
  <c r="I786" s="1"/>
  <c r="J785" s="1"/>
  <c r="K786"/>
  <c r="H787"/>
  <c r="I787" s="1"/>
  <c r="J786" s="1"/>
  <c r="K787"/>
  <c r="H788"/>
  <c r="I788" s="1"/>
  <c r="J787" s="1"/>
  <c r="K788"/>
  <c r="H789"/>
  <c r="I789" s="1"/>
  <c r="J788" s="1"/>
  <c r="K789"/>
  <c r="H790"/>
  <c r="I790" s="1"/>
  <c r="J789" s="1"/>
  <c r="K790"/>
  <c r="H791"/>
  <c r="I791" s="1"/>
  <c r="J790" s="1"/>
  <c r="K791"/>
  <c r="H792"/>
  <c r="I792" s="1"/>
  <c r="J791" s="1"/>
  <c r="K792"/>
  <c r="H793"/>
  <c r="I793" s="1"/>
  <c r="J792" s="1"/>
  <c r="K793"/>
  <c r="H794"/>
  <c r="I794" s="1"/>
  <c r="J793" s="1"/>
  <c r="K794"/>
  <c r="H795"/>
  <c r="I795" s="1"/>
  <c r="J794" s="1"/>
  <c r="K795"/>
  <c r="H796"/>
  <c r="I796" s="1"/>
  <c r="J795" s="1"/>
  <c r="K796"/>
  <c r="H797"/>
  <c r="I797" s="1"/>
  <c r="J796" s="1"/>
  <c r="K797"/>
  <c r="H798"/>
  <c r="I798" s="1"/>
  <c r="J797" s="1"/>
  <c r="K798"/>
  <c r="H799"/>
  <c r="I799" s="1"/>
  <c r="J798" s="1"/>
  <c r="K799"/>
  <c r="H800"/>
  <c r="I800" s="1"/>
  <c r="J799" s="1"/>
  <c r="K800"/>
  <c r="H801"/>
  <c r="I801" s="1"/>
  <c r="J800" s="1"/>
  <c r="K801"/>
  <c r="H802"/>
  <c r="I802" s="1"/>
  <c r="J801" s="1"/>
  <c r="K802"/>
  <c r="H803"/>
  <c r="I803" s="1"/>
  <c r="J802" s="1"/>
  <c r="K803"/>
  <c r="H804"/>
  <c r="I804" s="1"/>
  <c r="J803" s="1"/>
  <c r="K804"/>
  <c r="D805"/>
  <c r="E805"/>
  <c r="F805"/>
  <c r="G805"/>
  <c r="H805"/>
  <c r="K805"/>
  <c r="I811"/>
  <c r="H818"/>
  <c r="I818"/>
  <c r="J818" s="1"/>
  <c r="K818"/>
  <c r="I864" s="1"/>
  <c r="H819"/>
  <c r="I819"/>
  <c r="J819" s="1"/>
  <c r="K819"/>
  <c r="H820"/>
  <c r="I820"/>
  <c r="J820" s="1"/>
  <c r="K820"/>
  <c r="H821"/>
  <c r="I821"/>
  <c r="J821" s="1"/>
  <c r="K821"/>
  <c r="H822"/>
  <c r="I822"/>
  <c r="J822" s="1"/>
  <c r="K822"/>
  <c r="H823"/>
  <c r="I823"/>
  <c r="J823" s="1"/>
  <c r="K823"/>
  <c r="H824"/>
  <c r="I824"/>
  <c r="J824" s="1"/>
  <c r="K824"/>
  <c r="H825"/>
  <c r="I825"/>
  <c r="J825" s="1"/>
  <c r="K825"/>
  <c r="H826"/>
  <c r="I826"/>
  <c r="J826" s="1"/>
  <c r="K826"/>
  <c r="H827"/>
  <c r="I827"/>
  <c r="J827" s="1"/>
  <c r="K827"/>
  <c r="H828"/>
  <c r="I828"/>
  <c r="J828" s="1"/>
  <c r="K828"/>
  <c r="H829"/>
  <c r="I829"/>
  <c r="J829" s="1"/>
  <c r="K829"/>
  <c r="H830"/>
  <c r="I830"/>
  <c r="J830" s="1"/>
  <c r="K830"/>
  <c r="H831"/>
  <c r="I831"/>
  <c r="J831" s="1"/>
  <c r="K831"/>
  <c r="H832"/>
  <c r="I832"/>
  <c r="J832" s="1"/>
  <c r="K832"/>
  <c r="H833"/>
  <c r="I833"/>
  <c r="J833" s="1"/>
  <c r="K833"/>
  <c r="H834"/>
  <c r="I834"/>
  <c r="J834" s="1"/>
  <c r="K834"/>
  <c r="H835"/>
  <c r="I835"/>
  <c r="J835" s="1"/>
  <c r="K835"/>
  <c r="H836"/>
  <c r="I836"/>
  <c r="J836" s="1"/>
  <c r="K836"/>
  <c r="H837"/>
  <c r="I837"/>
  <c r="J837" s="1"/>
  <c r="K837"/>
  <c r="H838"/>
  <c r="I838"/>
  <c r="J838" s="1"/>
  <c r="K838"/>
  <c r="H839"/>
  <c r="I839"/>
  <c r="J839" s="1"/>
  <c r="K839"/>
  <c r="H840"/>
  <c r="I840"/>
  <c r="K840"/>
  <c r="H841"/>
  <c r="I841"/>
  <c r="J841" s="1"/>
  <c r="K841"/>
  <c r="H842"/>
  <c r="I842"/>
  <c r="J842" s="1"/>
  <c r="K842"/>
  <c r="H843"/>
  <c r="I843"/>
  <c r="J843" s="1"/>
  <c r="K843"/>
  <c r="H844"/>
  <c r="I844"/>
  <c r="J844" s="1"/>
  <c r="K844"/>
  <c r="H845"/>
  <c r="I845"/>
  <c r="J845" s="1"/>
  <c r="K845"/>
  <c r="H846"/>
  <c r="I846"/>
  <c r="J846" s="1"/>
  <c r="K846"/>
  <c r="H847"/>
  <c r="I847"/>
  <c r="J847" s="1"/>
  <c r="K847"/>
  <c r="H848"/>
  <c r="I848"/>
  <c r="J848" s="1"/>
  <c r="K848"/>
  <c r="H849"/>
  <c r="I849"/>
  <c r="J849" s="1"/>
  <c r="K849"/>
  <c r="H850"/>
  <c r="I850"/>
  <c r="J850" s="1"/>
  <c r="K850"/>
  <c r="H851"/>
  <c r="I851"/>
  <c r="J851" s="1"/>
  <c r="K851"/>
  <c r="H852"/>
  <c r="I852"/>
  <c r="J852" s="1"/>
  <c r="K852"/>
  <c r="H853"/>
  <c r="I853"/>
  <c r="J853" s="1"/>
  <c r="K853"/>
  <c r="H854"/>
  <c r="I854"/>
  <c r="J854" s="1"/>
  <c r="K854"/>
  <c r="H855"/>
  <c r="I855"/>
  <c r="J855" s="1"/>
  <c r="K855"/>
  <c r="H856"/>
  <c r="I856"/>
  <c r="J856" s="1"/>
  <c r="K856"/>
  <c r="H857"/>
  <c r="I857"/>
  <c r="J857" s="1"/>
  <c r="K857"/>
  <c r="D858"/>
  <c r="E858"/>
  <c r="F858"/>
  <c r="G858"/>
  <c r="H858"/>
  <c r="I858"/>
  <c r="J858" s="1"/>
  <c r="K858"/>
  <c r="I863"/>
  <c r="H871"/>
  <c r="I871" s="1"/>
  <c r="K871"/>
  <c r="H872"/>
  <c r="I872" s="1"/>
  <c r="J872" s="1"/>
  <c r="K872"/>
  <c r="H873"/>
  <c r="I873" s="1"/>
  <c r="J873" s="1"/>
  <c r="K873"/>
  <c r="H874"/>
  <c r="I874" s="1"/>
  <c r="J874" s="1"/>
  <c r="K874"/>
  <c r="H875"/>
  <c r="I875" s="1"/>
  <c r="J875" s="1"/>
  <c r="K875"/>
  <c r="H876"/>
  <c r="I876" s="1"/>
  <c r="J876" s="1"/>
  <c r="K876"/>
  <c r="H877"/>
  <c r="I877" s="1"/>
  <c r="J877" s="1"/>
  <c r="K877"/>
  <c r="H878"/>
  <c r="I878" s="1"/>
  <c r="J878" s="1"/>
  <c r="K878"/>
  <c r="H879"/>
  <c r="I879" s="1"/>
  <c r="J879" s="1"/>
  <c r="K879"/>
  <c r="H880"/>
  <c r="I880" s="1"/>
  <c r="J880" s="1"/>
  <c r="K880"/>
  <c r="H881"/>
  <c r="I881" s="1"/>
  <c r="J881" s="1"/>
  <c r="K881"/>
  <c r="H882"/>
  <c r="I882" s="1"/>
  <c r="J882" s="1"/>
  <c r="K882"/>
  <c r="H883"/>
  <c r="I883" s="1"/>
  <c r="J883" s="1"/>
  <c r="K883"/>
  <c r="H884"/>
  <c r="I884" s="1"/>
  <c r="J884" s="1"/>
  <c r="K884"/>
  <c r="H885"/>
  <c r="I885" s="1"/>
  <c r="J885" s="1"/>
  <c r="K885"/>
  <c r="H886"/>
  <c r="I886" s="1"/>
  <c r="J886" s="1"/>
  <c r="K886"/>
  <c r="H887"/>
  <c r="I887" s="1"/>
  <c r="J887" s="1"/>
  <c r="K887"/>
  <c r="H888"/>
  <c r="I888" s="1"/>
  <c r="J888" s="1"/>
  <c r="K888"/>
  <c r="H889"/>
  <c r="I889" s="1"/>
  <c r="J889" s="1"/>
  <c r="K889"/>
  <c r="H890"/>
  <c r="I890" s="1"/>
  <c r="J890" s="1"/>
  <c r="K890"/>
  <c r="H891"/>
  <c r="I891" s="1"/>
  <c r="J891" s="1"/>
  <c r="K891"/>
  <c r="H892"/>
  <c r="I892" s="1"/>
  <c r="J892" s="1"/>
  <c r="K892"/>
  <c r="H893"/>
  <c r="I893" s="1"/>
  <c r="K893"/>
  <c r="H894"/>
  <c r="I894" s="1"/>
  <c r="J894" s="1"/>
  <c r="K894"/>
  <c r="H895"/>
  <c r="I895" s="1"/>
  <c r="J895" s="1"/>
  <c r="K895"/>
  <c r="H896"/>
  <c r="I896" s="1"/>
  <c r="J896" s="1"/>
  <c r="K896"/>
  <c r="H897"/>
  <c r="I897" s="1"/>
  <c r="J897" s="1"/>
  <c r="K897"/>
  <c r="H898"/>
  <c r="I898" s="1"/>
  <c r="J898" s="1"/>
  <c r="K898"/>
  <c r="H899"/>
  <c r="I899" s="1"/>
  <c r="J899" s="1"/>
  <c r="K899"/>
  <c r="H900"/>
  <c r="I900" s="1"/>
  <c r="J900" s="1"/>
  <c r="K900"/>
  <c r="H901"/>
  <c r="I901" s="1"/>
  <c r="J901" s="1"/>
  <c r="K901"/>
  <c r="H902"/>
  <c r="I902" s="1"/>
  <c r="J902" s="1"/>
  <c r="K902"/>
  <c r="H903"/>
  <c r="I903" s="1"/>
  <c r="J903" s="1"/>
  <c r="K903"/>
  <c r="H904"/>
  <c r="I904" s="1"/>
  <c r="J904" s="1"/>
  <c r="K904"/>
  <c r="H905"/>
  <c r="I905" s="1"/>
  <c r="J905" s="1"/>
  <c r="K905"/>
  <c r="H906"/>
  <c r="I906" s="1"/>
  <c r="J906" s="1"/>
  <c r="K906"/>
  <c r="H907"/>
  <c r="I907" s="1"/>
  <c r="J907" s="1"/>
  <c r="K907"/>
  <c r="H908"/>
  <c r="I908" s="1"/>
  <c r="J908" s="1"/>
  <c r="K908"/>
  <c r="H909"/>
  <c r="I909" s="1"/>
  <c r="J909" s="1"/>
  <c r="K909"/>
  <c r="H910"/>
  <c r="I910" s="1"/>
  <c r="J910" s="1"/>
  <c r="K910"/>
  <c r="D911"/>
  <c r="E911"/>
  <c r="F911"/>
  <c r="G911"/>
  <c r="H911"/>
  <c r="K911"/>
  <c r="I917"/>
  <c r="H922"/>
  <c r="I922"/>
  <c r="J922" s="1"/>
  <c r="K922"/>
  <c r="H923"/>
  <c r="I923"/>
  <c r="J923" s="1"/>
  <c r="K923"/>
  <c r="H924"/>
  <c r="I924"/>
  <c r="J924" s="1"/>
  <c r="K924"/>
  <c r="H925"/>
  <c r="I925"/>
  <c r="J925" s="1"/>
  <c r="K925"/>
  <c r="H926"/>
  <c r="I926"/>
  <c r="J926" s="1"/>
  <c r="K926"/>
  <c r="H927"/>
  <c r="I927"/>
  <c r="J927" s="1"/>
  <c r="K927"/>
  <c r="K962" s="1"/>
  <c r="H928"/>
  <c r="I928"/>
  <c r="J928" s="1"/>
  <c r="K928"/>
  <c r="H929"/>
  <c r="I929"/>
  <c r="J929" s="1"/>
  <c r="K929"/>
  <c r="H930"/>
  <c r="I930"/>
  <c r="J930" s="1"/>
  <c r="K930"/>
  <c r="H931"/>
  <c r="I931"/>
  <c r="J931" s="1"/>
  <c r="K931"/>
  <c r="H932"/>
  <c r="I932"/>
  <c r="J932" s="1"/>
  <c r="K932"/>
  <c r="H933"/>
  <c r="I933"/>
  <c r="J933" s="1"/>
  <c r="K933"/>
  <c r="H934"/>
  <c r="I934"/>
  <c r="J934" s="1"/>
  <c r="K934"/>
  <c r="H935"/>
  <c r="I935"/>
  <c r="J935" s="1"/>
  <c r="K935"/>
  <c r="H936"/>
  <c r="I936"/>
  <c r="J936" s="1"/>
  <c r="K936"/>
  <c r="H937"/>
  <c r="I937"/>
  <c r="J937" s="1"/>
  <c r="K937"/>
  <c r="H938"/>
  <c r="I938"/>
  <c r="J938" s="1"/>
  <c r="K938"/>
  <c r="H939"/>
  <c r="I939"/>
  <c r="J939" s="1"/>
  <c r="K939"/>
  <c r="H940"/>
  <c r="I940"/>
  <c r="J940" s="1"/>
  <c r="K940"/>
  <c r="H941"/>
  <c r="I941"/>
  <c r="J941" s="1"/>
  <c r="K941"/>
  <c r="H942"/>
  <c r="I942"/>
  <c r="J942" s="1"/>
  <c r="K942"/>
  <c r="H943"/>
  <c r="I943"/>
  <c r="J943" s="1"/>
  <c r="K943"/>
  <c r="H944"/>
  <c r="I944"/>
  <c r="K944"/>
  <c r="H945"/>
  <c r="I945"/>
  <c r="J945" s="1"/>
  <c r="K945"/>
  <c r="H946"/>
  <c r="I946"/>
  <c r="J946" s="1"/>
  <c r="K946"/>
  <c r="H947"/>
  <c r="I947"/>
  <c r="J947" s="1"/>
  <c r="K947"/>
  <c r="H948"/>
  <c r="I948"/>
  <c r="J948" s="1"/>
  <c r="K948"/>
  <c r="H949"/>
  <c r="I949"/>
  <c r="J949" s="1"/>
  <c r="K949"/>
  <c r="H950"/>
  <c r="I950"/>
  <c r="J950" s="1"/>
  <c r="K950"/>
  <c r="H951"/>
  <c r="I951"/>
  <c r="J951" s="1"/>
  <c r="K951"/>
  <c r="H952"/>
  <c r="I952"/>
  <c r="J952" s="1"/>
  <c r="K952"/>
  <c r="H953"/>
  <c r="I953"/>
  <c r="J953" s="1"/>
  <c r="K953"/>
  <c r="H954"/>
  <c r="I954"/>
  <c r="J954" s="1"/>
  <c r="K954"/>
  <c r="H955"/>
  <c r="I955"/>
  <c r="J955" s="1"/>
  <c r="K955"/>
  <c r="H956"/>
  <c r="I956"/>
  <c r="J956" s="1"/>
  <c r="K956"/>
  <c r="H957"/>
  <c r="I957"/>
  <c r="J957" s="1"/>
  <c r="K957"/>
  <c r="H958"/>
  <c r="I958"/>
  <c r="J958" s="1"/>
  <c r="K958"/>
  <c r="H959"/>
  <c r="I959"/>
  <c r="J959" s="1"/>
  <c r="K959"/>
  <c r="H960"/>
  <c r="I960"/>
  <c r="J960" s="1"/>
  <c r="K960"/>
  <c r="H961"/>
  <c r="I961"/>
  <c r="J961" s="1"/>
  <c r="K961"/>
  <c r="D962"/>
  <c r="E962"/>
  <c r="F962"/>
  <c r="G962"/>
  <c r="H962"/>
  <c r="I962"/>
  <c r="J962" s="1"/>
  <c r="H973"/>
  <c r="I973" s="1"/>
  <c r="J973" s="1"/>
  <c r="K973"/>
  <c r="H974"/>
  <c r="J974"/>
  <c r="K974"/>
  <c r="K1013" s="1"/>
  <c r="H975"/>
  <c r="J975"/>
  <c r="K975"/>
  <c r="H976"/>
  <c r="I976" s="1"/>
  <c r="J976"/>
  <c r="K976"/>
  <c r="H977"/>
  <c r="I977" s="1"/>
  <c r="J977" s="1"/>
  <c r="K977"/>
  <c r="H978"/>
  <c r="I978" s="1"/>
  <c r="J978"/>
  <c r="K978"/>
  <c r="H979"/>
  <c r="I979" s="1"/>
  <c r="J979" s="1"/>
  <c r="K979"/>
  <c r="H980"/>
  <c r="I980" s="1"/>
  <c r="J980"/>
  <c r="K980"/>
  <c r="H981"/>
  <c r="I981" s="1"/>
  <c r="J981" s="1"/>
  <c r="K981"/>
  <c r="H982"/>
  <c r="I982" s="1"/>
  <c r="J982"/>
  <c r="K982"/>
  <c r="H983"/>
  <c r="I983" s="1"/>
  <c r="J983" s="1"/>
  <c r="K983"/>
  <c r="H984"/>
  <c r="I984" s="1"/>
  <c r="J984"/>
  <c r="K984"/>
  <c r="H985"/>
  <c r="I985" s="1"/>
  <c r="J985" s="1"/>
  <c r="K985"/>
  <c r="H986"/>
  <c r="I986" s="1"/>
  <c r="J986"/>
  <c r="K986"/>
  <c r="H987"/>
  <c r="I987" s="1"/>
  <c r="J987" s="1"/>
  <c r="K987"/>
  <c r="H988"/>
  <c r="I988" s="1"/>
  <c r="J988"/>
  <c r="K988"/>
  <c r="H989"/>
  <c r="I989" s="1"/>
  <c r="J989" s="1"/>
  <c r="K989"/>
  <c r="H990"/>
  <c r="I990" s="1"/>
  <c r="J990"/>
  <c r="K990"/>
  <c r="H991"/>
  <c r="I991" s="1"/>
  <c r="J991" s="1"/>
  <c r="K991"/>
  <c r="H992"/>
  <c r="I992" s="1"/>
  <c r="J992"/>
  <c r="K992"/>
  <c r="H993"/>
  <c r="I993" s="1"/>
  <c r="J993" s="1"/>
  <c r="K993"/>
  <c r="H994"/>
  <c r="I994" s="1"/>
  <c r="J994"/>
  <c r="K994"/>
  <c r="H995"/>
  <c r="I995" s="1"/>
  <c r="K995"/>
  <c r="H996"/>
  <c r="I996" s="1"/>
  <c r="J996"/>
  <c r="K996"/>
  <c r="H997"/>
  <c r="I997" s="1"/>
  <c r="J997" s="1"/>
  <c r="K997"/>
  <c r="H998"/>
  <c r="I998" s="1"/>
  <c r="J998"/>
  <c r="K998"/>
  <c r="H999"/>
  <c r="I999" s="1"/>
  <c r="J999" s="1"/>
  <c r="K999"/>
  <c r="H1000"/>
  <c r="I1000" s="1"/>
  <c r="J1000"/>
  <c r="K1000"/>
  <c r="H1001"/>
  <c r="I1001" s="1"/>
  <c r="J1001" s="1"/>
  <c r="K1001"/>
  <c r="H1002"/>
  <c r="I1002" s="1"/>
  <c r="J1002"/>
  <c r="K1002"/>
  <c r="H1003"/>
  <c r="I1003" s="1"/>
  <c r="J1003" s="1"/>
  <c r="K1003"/>
  <c r="H1004"/>
  <c r="I1004" s="1"/>
  <c r="J1004"/>
  <c r="K1004"/>
  <c r="H1005"/>
  <c r="I1005" s="1"/>
  <c r="J1005" s="1"/>
  <c r="K1005"/>
  <c r="H1006"/>
  <c r="I1006" s="1"/>
  <c r="J1006"/>
  <c r="K1006"/>
  <c r="H1007"/>
  <c r="I1007" s="1"/>
  <c r="J1007" s="1"/>
  <c r="K1007"/>
  <c r="H1008"/>
  <c r="I1008" s="1"/>
  <c r="J1008"/>
  <c r="K1008"/>
  <c r="H1009"/>
  <c r="I1009" s="1"/>
  <c r="J1009" s="1"/>
  <c r="K1009"/>
  <c r="H1010"/>
  <c r="I1010" s="1"/>
  <c r="J1010"/>
  <c r="K1010"/>
  <c r="H1011"/>
  <c r="I1011" s="1"/>
  <c r="J1011" s="1"/>
  <c r="K1011"/>
  <c r="H1012"/>
  <c r="I1012" s="1"/>
  <c r="J1012"/>
  <c r="K1012"/>
  <c r="D1013"/>
  <c r="E1013"/>
  <c r="F1013"/>
  <c r="G1013"/>
  <c r="H1013"/>
  <c r="I1015"/>
  <c r="I1019"/>
  <c r="H1025"/>
  <c r="I1025"/>
  <c r="J1025" s="1"/>
  <c r="K1025"/>
  <c r="H1026"/>
  <c r="I1026"/>
  <c r="J1026" s="1"/>
  <c r="K1026"/>
  <c r="I1071" s="1"/>
  <c r="H1027"/>
  <c r="I1027"/>
  <c r="J1027" s="1"/>
  <c r="K1027"/>
  <c r="H1028"/>
  <c r="I1028"/>
  <c r="J1028" s="1"/>
  <c r="K1028"/>
  <c r="H1029"/>
  <c r="I1029"/>
  <c r="J1029" s="1"/>
  <c r="K1029"/>
  <c r="H1030"/>
  <c r="I1030"/>
  <c r="J1030" s="1"/>
  <c r="K1030"/>
  <c r="H1031"/>
  <c r="I1031"/>
  <c r="J1031" s="1"/>
  <c r="K1031"/>
  <c r="H1032"/>
  <c r="I1032"/>
  <c r="J1032" s="1"/>
  <c r="K1032"/>
  <c r="H1033"/>
  <c r="I1033"/>
  <c r="J1033" s="1"/>
  <c r="K1033"/>
  <c r="H1034"/>
  <c r="I1034"/>
  <c r="J1034" s="1"/>
  <c r="K1034"/>
  <c r="H1035"/>
  <c r="I1035"/>
  <c r="J1035" s="1"/>
  <c r="K1035"/>
  <c r="H1036"/>
  <c r="I1036"/>
  <c r="J1036" s="1"/>
  <c r="K1036"/>
  <c r="H1037"/>
  <c r="I1037"/>
  <c r="J1037" s="1"/>
  <c r="K1037"/>
  <c r="H1038"/>
  <c r="I1038"/>
  <c r="J1038" s="1"/>
  <c r="K1038"/>
  <c r="H1039"/>
  <c r="I1039"/>
  <c r="J1039" s="1"/>
  <c r="K1039"/>
  <c r="H1040"/>
  <c r="I1040"/>
  <c r="J1040" s="1"/>
  <c r="K1040"/>
  <c r="H1041"/>
  <c r="I1041"/>
  <c r="J1041" s="1"/>
  <c r="K1041"/>
  <c r="H1042"/>
  <c r="I1042"/>
  <c r="J1042" s="1"/>
  <c r="K1042"/>
  <c r="H1043"/>
  <c r="I1043"/>
  <c r="J1043" s="1"/>
  <c r="K1043"/>
  <c r="H1044"/>
  <c r="I1044"/>
  <c r="J1044" s="1"/>
  <c r="K1044"/>
  <c r="H1045"/>
  <c r="I1045"/>
  <c r="J1045" s="1"/>
  <c r="K1045"/>
  <c r="H1046"/>
  <c r="I1046"/>
  <c r="J1046" s="1"/>
  <c r="K1046"/>
  <c r="H1047"/>
  <c r="I1047"/>
  <c r="K1047"/>
  <c r="H1048"/>
  <c r="I1048"/>
  <c r="J1048" s="1"/>
  <c r="K1048"/>
  <c r="H1049"/>
  <c r="I1049"/>
  <c r="J1049" s="1"/>
  <c r="K1049"/>
  <c r="H1050"/>
  <c r="I1050"/>
  <c r="J1050" s="1"/>
  <c r="K1050"/>
  <c r="H1051"/>
  <c r="I1051"/>
  <c r="J1051" s="1"/>
  <c r="K1051"/>
  <c r="H1052"/>
  <c r="I1052"/>
  <c r="J1052" s="1"/>
  <c r="K1052"/>
  <c r="H1053"/>
  <c r="I1053"/>
  <c r="J1053" s="1"/>
  <c r="K1053"/>
  <c r="H1054"/>
  <c r="I1054"/>
  <c r="J1054" s="1"/>
  <c r="K1054"/>
  <c r="H1055"/>
  <c r="I1055"/>
  <c r="J1055" s="1"/>
  <c r="K1055"/>
  <c r="H1056"/>
  <c r="I1056"/>
  <c r="J1056" s="1"/>
  <c r="K1056"/>
  <c r="H1057"/>
  <c r="I1057"/>
  <c r="J1057" s="1"/>
  <c r="K1057"/>
  <c r="H1058"/>
  <c r="I1058"/>
  <c r="J1058" s="1"/>
  <c r="K1058"/>
  <c r="H1059"/>
  <c r="I1059"/>
  <c r="J1059" s="1"/>
  <c r="K1059"/>
  <c r="H1060"/>
  <c r="I1060"/>
  <c r="J1060" s="1"/>
  <c r="K1060"/>
  <c r="H1061"/>
  <c r="I1061"/>
  <c r="J1061" s="1"/>
  <c r="K1061"/>
  <c r="H1062"/>
  <c r="I1062"/>
  <c r="J1062" s="1"/>
  <c r="K1062"/>
  <c r="H1063"/>
  <c r="I1063"/>
  <c r="J1063" s="1"/>
  <c r="K1063"/>
  <c r="H1064"/>
  <c r="I1064"/>
  <c r="J1064" s="1"/>
  <c r="K1064"/>
  <c r="D1065"/>
  <c r="E1065"/>
  <c r="F1065"/>
  <c r="G1065"/>
  <c r="H1065"/>
  <c r="I1065"/>
  <c r="J1065" s="1"/>
  <c r="K1065"/>
  <c r="I1070"/>
  <c r="J995" l="1"/>
  <c r="J1013" s="1"/>
  <c r="J765"/>
  <c r="I807"/>
  <c r="I809"/>
  <c r="I805"/>
  <c r="I810"/>
  <c r="I673"/>
  <c r="J670"/>
  <c r="J577"/>
  <c r="I619"/>
  <c r="I621"/>
  <c r="I617"/>
  <c r="I622"/>
  <c r="I464"/>
  <c r="J461"/>
  <c r="J406"/>
  <c r="I410"/>
  <c r="I412"/>
  <c r="I1069"/>
  <c r="I1067"/>
  <c r="I1017"/>
  <c r="I967"/>
  <c r="I968"/>
  <c r="I1013"/>
  <c r="I1018"/>
  <c r="J871"/>
  <c r="I913"/>
  <c r="I915"/>
  <c r="I911"/>
  <c r="I916"/>
  <c r="J713"/>
  <c r="I753"/>
  <c r="I758"/>
  <c r="I755"/>
  <c r="I757"/>
  <c r="I569"/>
  <c r="J566"/>
  <c r="J474"/>
  <c r="I516"/>
  <c r="I518"/>
  <c r="I514"/>
  <c r="I519"/>
  <c r="J408"/>
  <c r="I411"/>
  <c r="J893"/>
  <c r="I194"/>
  <c r="J191"/>
  <c r="J70"/>
  <c r="I112"/>
  <c r="I114"/>
  <c r="I110"/>
  <c r="I115"/>
  <c r="I966"/>
  <c r="I964"/>
  <c r="I862"/>
  <c r="I860"/>
  <c r="H753"/>
  <c r="I674"/>
  <c r="I672"/>
  <c r="I570"/>
  <c r="I568"/>
  <c r="I465"/>
  <c r="I463"/>
  <c r="I413"/>
  <c r="I408"/>
  <c r="I326"/>
  <c r="J221"/>
  <c r="I263"/>
  <c r="I265"/>
  <c r="I261"/>
  <c r="I266"/>
  <c r="I61"/>
  <c r="J58"/>
  <c r="I327"/>
  <c r="J321"/>
  <c r="I325"/>
  <c r="I323"/>
  <c r="I195"/>
  <c r="I193"/>
  <c r="I62"/>
  <c r="I60"/>
  <c r="J261" l="1"/>
  <c r="I264"/>
  <c r="J514"/>
  <c r="I517"/>
  <c r="J911"/>
  <c r="I914"/>
  <c r="J804"/>
  <c r="J805"/>
  <c r="I808"/>
  <c r="I1016"/>
  <c r="J110"/>
  <c r="I113"/>
  <c r="I756"/>
  <c r="J753"/>
  <c r="J617"/>
  <c r="I620"/>
  <c r="J944" l="1"/>
  <c r="I965" s="1"/>
  <c r="J840"/>
  <c r="I861" s="1"/>
  <c r="J1047" l="1"/>
  <c r="I1068" s="1"/>
</calcChain>
</file>

<file path=xl/sharedStrings.xml><?xml version="1.0" encoding="utf-8"?>
<sst xmlns="http://schemas.openxmlformats.org/spreadsheetml/2006/main" count="332" uniqueCount="44">
  <si>
    <t>OBSAH</t>
  </si>
  <si>
    <t>List 1</t>
  </si>
  <si>
    <t>Obsah</t>
  </si>
  <si>
    <t>List 2</t>
  </si>
  <si>
    <t>Přehled podrobných výsledků pro jednotlivé velikosti problému</t>
  </si>
  <si>
    <t>List 3</t>
  </si>
  <si>
    <t>Tabulka a graf průměrného dosaženého zlepšení v závislosti na velikosti problému</t>
  </si>
  <si>
    <t>LEGENDA</t>
  </si>
  <si>
    <t>problem</t>
  </si>
  <si>
    <t xml:space="preserve"> ID problému</t>
  </si>
  <si>
    <t>MD</t>
  </si>
  <si>
    <t>Manhattanská vzdálenost</t>
  </si>
  <si>
    <t>PRT-puvodni</t>
  </si>
  <si>
    <t>délka řešení nalezená původním algoritmem (s redendnantními tahy)</t>
  </si>
  <si>
    <t>PRT</t>
  </si>
  <si>
    <t>délka řešení nalezená původním algoritmem (bez redundantních tahů)</t>
  </si>
  <si>
    <t>Hadi</t>
  </si>
  <si>
    <t>délka řešení nalezená novým algoritmem (bez redundantních tahů)</t>
  </si>
  <si>
    <t>zlepseni</t>
  </si>
  <si>
    <t>rozdíl mezi PRT a Hadi</t>
  </si>
  <si>
    <t>v %</t>
  </si>
  <si>
    <t>rozdíl mezi PRT a Hadi v procentech (100% = hodnota PRT)</t>
  </si>
  <si>
    <t>zhorseni</t>
  </si>
  <si>
    <t>1 = doslo ke zhorseni | 0 = doslo ke zlepseni</t>
  </si>
  <si>
    <t>nasobek</t>
  </si>
  <si>
    <t>podíl hodnoty ve sloupecku Hadi ku MD</t>
  </si>
  <si>
    <t>c.</t>
  </si>
  <si>
    <t>AVG</t>
  </si>
  <si>
    <t>Pr. zlepseni</t>
  </si>
  <si>
    <t>Zhorseni</t>
  </si>
  <si>
    <t>Nejlepsi</t>
  </si>
  <si>
    <t>Nejhorsi</t>
  </si>
  <si>
    <t>Nejvyssi nas.</t>
  </si>
  <si>
    <t>!!!!!!!!!!!!!!!!!!!!!!!</t>
  </si>
  <si>
    <t>Zlepseni</t>
  </si>
  <si>
    <t>n</t>
  </si>
  <si>
    <t>průměrné zlepšení</t>
  </si>
  <si>
    <t>Parberry</t>
  </si>
  <si>
    <t>Snake</t>
  </si>
  <si>
    <t>Snakes</t>
  </si>
  <si>
    <t>4x4</t>
  </si>
  <si>
    <t>16x16</t>
  </si>
  <si>
    <t>30x30</t>
  </si>
  <si>
    <t>50x50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</si>
</sst>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b/>
      <u/>
      <sz val="16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5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/>
    <xf numFmtId="0" fontId="0" fillId="0" borderId="0" xfId="0" applyBorder="1"/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10" fontId="2" fillId="0" borderId="0" xfId="0" applyNumberFormat="1" applyFont="1"/>
    <xf numFmtId="0" fontId="0" fillId="0" borderId="13" xfId="0" applyFont="1" applyBorder="1" applyAlignment="1">
      <alignment horizontal="right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List2!$O$151:$O$190</c:f>
              <c:numCache>
                <c:formatCode>General</c:formatCode>
                <c:ptCount val="40"/>
                <c:pt idx="0">
                  <c:v>292</c:v>
                </c:pt>
                <c:pt idx="1">
                  <c:v>322</c:v>
                </c:pt>
                <c:pt idx="2">
                  <c:v>359</c:v>
                </c:pt>
                <c:pt idx="3">
                  <c:v>389</c:v>
                </c:pt>
                <c:pt idx="4">
                  <c:v>397</c:v>
                </c:pt>
                <c:pt idx="5">
                  <c:v>399</c:v>
                </c:pt>
                <c:pt idx="6">
                  <c:v>400</c:v>
                </c:pt>
                <c:pt idx="7">
                  <c:v>403</c:v>
                </c:pt>
                <c:pt idx="8">
                  <c:v>406</c:v>
                </c:pt>
                <c:pt idx="9">
                  <c:v>407</c:v>
                </c:pt>
                <c:pt idx="10">
                  <c:v>407</c:v>
                </c:pt>
                <c:pt idx="11">
                  <c:v>410</c:v>
                </c:pt>
                <c:pt idx="12">
                  <c:v>415</c:v>
                </c:pt>
                <c:pt idx="13">
                  <c:v>424</c:v>
                </c:pt>
                <c:pt idx="14">
                  <c:v>425</c:v>
                </c:pt>
                <c:pt idx="15">
                  <c:v>426</c:v>
                </c:pt>
                <c:pt idx="16">
                  <c:v>426</c:v>
                </c:pt>
                <c:pt idx="17">
                  <c:v>428</c:v>
                </c:pt>
                <c:pt idx="18">
                  <c:v>431</c:v>
                </c:pt>
                <c:pt idx="19">
                  <c:v>431</c:v>
                </c:pt>
                <c:pt idx="20">
                  <c:v>432</c:v>
                </c:pt>
                <c:pt idx="21">
                  <c:v>433</c:v>
                </c:pt>
                <c:pt idx="22">
                  <c:v>434</c:v>
                </c:pt>
                <c:pt idx="23">
                  <c:v>437</c:v>
                </c:pt>
                <c:pt idx="24">
                  <c:v>438</c:v>
                </c:pt>
                <c:pt idx="25">
                  <c:v>440</c:v>
                </c:pt>
                <c:pt idx="26">
                  <c:v>442</c:v>
                </c:pt>
                <c:pt idx="27">
                  <c:v>448</c:v>
                </c:pt>
                <c:pt idx="28">
                  <c:v>449</c:v>
                </c:pt>
                <c:pt idx="29">
                  <c:v>454</c:v>
                </c:pt>
                <c:pt idx="30">
                  <c:v>457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467</c:v>
                </c:pt>
                <c:pt idx="35">
                  <c:v>472</c:v>
                </c:pt>
                <c:pt idx="36">
                  <c:v>472</c:v>
                </c:pt>
                <c:pt idx="37">
                  <c:v>473</c:v>
                </c:pt>
                <c:pt idx="38">
                  <c:v>486</c:v>
                </c:pt>
                <c:pt idx="39">
                  <c:v>515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List2!$P$151:$P$190</c:f>
              <c:numCache>
                <c:formatCode>General</c:formatCode>
                <c:ptCount val="40"/>
                <c:pt idx="0">
                  <c:v>260</c:v>
                </c:pt>
                <c:pt idx="1">
                  <c:v>298</c:v>
                </c:pt>
                <c:pt idx="2">
                  <c:v>345</c:v>
                </c:pt>
                <c:pt idx="3">
                  <c:v>355</c:v>
                </c:pt>
                <c:pt idx="4">
                  <c:v>359</c:v>
                </c:pt>
                <c:pt idx="5">
                  <c:v>360</c:v>
                </c:pt>
                <c:pt idx="6">
                  <c:v>376</c:v>
                </c:pt>
                <c:pt idx="7">
                  <c:v>376</c:v>
                </c:pt>
                <c:pt idx="8">
                  <c:v>380</c:v>
                </c:pt>
                <c:pt idx="9">
                  <c:v>381</c:v>
                </c:pt>
                <c:pt idx="10">
                  <c:v>385</c:v>
                </c:pt>
                <c:pt idx="11">
                  <c:v>388</c:v>
                </c:pt>
                <c:pt idx="12">
                  <c:v>389</c:v>
                </c:pt>
                <c:pt idx="13">
                  <c:v>396</c:v>
                </c:pt>
                <c:pt idx="14">
                  <c:v>399</c:v>
                </c:pt>
                <c:pt idx="15">
                  <c:v>399</c:v>
                </c:pt>
                <c:pt idx="16">
                  <c:v>403</c:v>
                </c:pt>
                <c:pt idx="17">
                  <c:v>405</c:v>
                </c:pt>
                <c:pt idx="18">
                  <c:v>406</c:v>
                </c:pt>
                <c:pt idx="19">
                  <c:v>413</c:v>
                </c:pt>
                <c:pt idx="20">
                  <c:v>415</c:v>
                </c:pt>
                <c:pt idx="21">
                  <c:v>420</c:v>
                </c:pt>
                <c:pt idx="22">
                  <c:v>421</c:v>
                </c:pt>
                <c:pt idx="23">
                  <c:v>422</c:v>
                </c:pt>
                <c:pt idx="24">
                  <c:v>427</c:v>
                </c:pt>
                <c:pt idx="25">
                  <c:v>428</c:v>
                </c:pt>
                <c:pt idx="26">
                  <c:v>430</c:v>
                </c:pt>
                <c:pt idx="27">
                  <c:v>431</c:v>
                </c:pt>
                <c:pt idx="28">
                  <c:v>432</c:v>
                </c:pt>
                <c:pt idx="29">
                  <c:v>432</c:v>
                </c:pt>
                <c:pt idx="30">
                  <c:v>434</c:v>
                </c:pt>
                <c:pt idx="31">
                  <c:v>435</c:v>
                </c:pt>
                <c:pt idx="32">
                  <c:v>436</c:v>
                </c:pt>
                <c:pt idx="33">
                  <c:v>440</c:v>
                </c:pt>
                <c:pt idx="34">
                  <c:v>440</c:v>
                </c:pt>
                <c:pt idx="35">
                  <c:v>441</c:v>
                </c:pt>
                <c:pt idx="36">
                  <c:v>444</c:v>
                </c:pt>
                <c:pt idx="37">
                  <c:v>452</c:v>
                </c:pt>
                <c:pt idx="38">
                  <c:v>462</c:v>
                </c:pt>
                <c:pt idx="39">
                  <c:v>469</c:v>
                </c:pt>
              </c:numCache>
            </c:numRef>
          </c:val>
        </c:ser>
        <c:marker val="1"/>
        <c:axId val="100540800"/>
        <c:axId val="100542336"/>
      </c:lineChart>
      <c:catAx>
        <c:axId val="100540800"/>
        <c:scaling>
          <c:orientation val="minMax"/>
        </c:scaling>
        <c:axPos val="b"/>
        <c:tickLblPos val="nextTo"/>
        <c:crossAx val="100542336"/>
        <c:crosses val="autoZero"/>
        <c:auto val="1"/>
        <c:lblAlgn val="ctr"/>
        <c:lblOffset val="100"/>
      </c:catAx>
      <c:valAx>
        <c:axId val="100542336"/>
        <c:scaling>
          <c:orientation val="minMax"/>
        </c:scaling>
        <c:axPos val="l"/>
        <c:majorGridlines/>
        <c:numFmt formatCode="General" sourceLinked="1"/>
        <c:tickLblPos val="nextTo"/>
        <c:crossAx val="100540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5.6696854400495773E-2"/>
          <c:y val="4.0353119815699875E-2"/>
          <c:w val="0.89666155027257655"/>
          <c:h val="0.84615448113545644"/>
        </c:manualLayout>
      </c:layout>
      <c:scatterChart>
        <c:scatterStyle val="lineMarker"/>
        <c:ser>
          <c:idx val="0"/>
          <c:order val="0"/>
          <c:tx>
            <c:strRef>
              <c:f>List3!$C$4</c:f>
              <c:strCache>
                <c:ptCount val="1"/>
                <c:pt idx="0">
                  <c:v>průměrné zlepšení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List3!$B$5:$B$22</c:f>
              <c:numCache>
                <c:formatCode>General</c:formatCode>
                <c:ptCount val="1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</c:numCache>
            </c:numRef>
          </c:xVal>
          <c:yVal>
            <c:numRef>
              <c:f>List3!$C$5:$C$22</c:f>
              <c:numCache>
                <c:formatCode>General</c:formatCode>
                <c:ptCount val="18"/>
                <c:pt idx="0">
                  <c:v>0</c:v>
                </c:pt>
                <c:pt idx="1">
                  <c:v>4.4800000000000004</c:v>
                </c:pt>
                <c:pt idx="2">
                  <c:v>4.28</c:v>
                </c:pt>
                <c:pt idx="3">
                  <c:v>5.35</c:v>
                </c:pt>
                <c:pt idx="4">
                  <c:v>5.66</c:v>
                </c:pt>
                <c:pt idx="5">
                  <c:v>6.27</c:v>
                </c:pt>
                <c:pt idx="6">
                  <c:v>6.45</c:v>
                </c:pt>
                <c:pt idx="7">
                  <c:v>6.57</c:v>
                </c:pt>
                <c:pt idx="8">
                  <c:v>7.24</c:v>
                </c:pt>
                <c:pt idx="9">
                  <c:v>7.46</c:v>
                </c:pt>
                <c:pt idx="10">
                  <c:v>7.52</c:v>
                </c:pt>
                <c:pt idx="11">
                  <c:v>7.48</c:v>
                </c:pt>
                <c:pt idx="12">
                  <c:v>7.84</c:v>
                </c:pt>
                <c:pt idx="13">
                  <c:v>7.84</c:v>
                </c:pt>
                <c:pt idx="14">
                  <c:v>8.07</c:v>
                </c:pt>
                <c:pt idx="15">
                  <c:v>8.26</c:v>
                </c:pt>
                <c:pt idx="16">
                  <c:v>8.26</c:v>
                </c:pt>
                <c:pt idx="17">
                  <c:v>8.36</c:v>
                </c:pt>
              </c:numCache>
            </c:numRef>
          </c:yVal>
        </c:ser>
        <c:axId val="101150720"/>
        <c:axId val="101152640"/>
      </c:scatterChart>
      <c:valAx>
        <c:axId val="101150720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B3B3B3"/>
              </a:solidFill>
              <a:prstDash val="dash"/>
            </a:ln>
          </c:spPr>
        </c:majorGridlines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52640"/>
        <c:crosses val="autoZero"/>
        <c:crossBetween val="midCat"/>
      </c:valAx>
      <c:valAx>
        <c:axId val="101152640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-25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Improvement (percent)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4790483756651073E-2"/>
              <c:y val="0.426229828053329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50720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6.7492677041900498E-2"/>
          <c:y val="4.3646350387487536E-2"/>
          <c:w val="0.89666155027257677"/>
          <c:h val="0.84615448113545644"/>
        </c:manualLayout>
      </c:layout>
      <c:scatterChart>
        <c:scatterStyle val="lineMarker"/>
        <c:ser>
          <c:idx val="1"/>
          <c:order val="0"/>
          <c:tx>
            <c:strRef>
              <c:f>List3!$J$4</c:f>
              <c:strCache>
                <c:ptCount val="1"/>
                <c:pt idx="0">
                  <c:v>Parberry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List3!$I$5:$I$21</c:f>
              <c:numCache>
                <c:formatCode>General</c:formatCode>
                <c:ptCount val="1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List3!$J$5:$J$21</c:f>
              <c:numCache>
                <c:formatCode>General</c:formatCode>
                <c:ptCount val="17"/>
                <c:pt idx="0">
                  <c:v>98.6</c:v>
                </c:pt>
                <c:pt idx="1">
                  <c:v>238</c:v>
                </c:pt>
                <c:pt idx="2">
                  <c:v>428.5</c:v>
                </c:pt>
                <c:pt idx="3">
                  <c:v>1110.5</c:v>
                </c:pt>
                <c:pt idx="4">
                  <c:v>2345.5</c:v>
                </c:pt>
                <c:pt idx="5">
                  <c:v>4081.4</c:v>
                </c:pt>
                <c:pt idx="6">
                  <c:v>6656.2</c:v>
                </c:pt>
                <c:pt idx="7">
                  <c:v>10181.9</c:v>
                </c:pt>
                <c:pt idx="8">
                  <c:v>14619.6</c:v>
                </c:pt>
                <c:pt idx="9">
                  <c:v>20229.7</c:v>
                </c:pt>
                <c:pt idx="10">
                  <c:v>26960.6</c:v>
                </c:pt>
                <c:pt idx="11">
                  <c:v>39759.699999999997</c:v>
                </c:pt>
                <c:pt idx="12">
                  <c:v>69488.399999999994</c:v>
                </c:pt>
                <c:pt idx="13">
                  <c:v>110937.2</c:v>
                </c:pt>
                <c:pt idx="14">
                  <c:v>166146.5</c:v>
                </c:pt>
                <c:pt idx="15">
                  <c:v>237367.2</c:v>
                </c:pt>
                <c:pt idx="16">
                  <c:v>326246.90000000002</c:v>
                </c:pt>
              </c:numCache>
            </c:numRef>
          </c:yVal>
        </c:ser>
        <c:ser>
          <c:idx val="0"/>
          <c:order val="1"/>
          <c:tx>
            <c:strRef>
              <c:f>List3!$K$4</c:f>
              <c:strCache>
                <c:ptCount val="1"/>
                <c:pt idx="0">
                  <c:v>Snake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List3!$I$5:$I$21</c:f>
              <c:numCache>
                <c:formatCode>General</c:formatCode>
                <c:ptCount val="1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List3!$K$5:$K$21</c:f>
              <c:numCache>
                <c:formatCode>General</c:formatCode>
                <c:ptCount val="17"/>
                <c:pt idx="0">
                  <c:v>93.1</c:v>
                </c:pt>
                <c:pt idx="1">
                  <c:v>226.8</c:v>
                </c:pt>
                <c:pt idx="2">
                  <c:v>403.5</c:v>
                </c:pt>
                <c:pt idx="3">
                  <c:v>1044.2</c:v>
                </c:pt>
                <c:pt idx="4">
                  <c:v>2196.4</c:v>
                </c:pt>
                <c:pt idx="5">
                  <c:v>3812.7</c:v>
                </c:pt>
                <c:pt idx="6">
                  <c:v>6217.8</c:v>
                </c:pt>
                <c:pt idx="7">
                  <c:v>9439.7000000000007</c:v>
                </c:pt>
                <c:pt idx="8">
                  <c:v>13521.9</c:v>
                </c:pt>
                <c:pt idx="9">
                  <c:v>18697.599999999999</c:v>
                </c:pt>
                <c:pt idx="10">
                  <c:v>24941.599999999999</c:v>
                </c:pt>
                <c:pt idx="11">
                  <c:v>36641.9</c:v>
                </c:pt>
                <c:pt idx="12">
                  <c:v>64041.4</c:v>
                </c:pt>
                <c:pt idx="13">
                  <c:v>101979.4</c:v>
                </c:pt>
                <c:pt idx="14">
                  <c:v>152415</c:v>
                </c:pt>
                <c:pt idx="15">
                  <c:v>217752</c:v>
                </c:pt>
                <c:pt idx="16">
                  <c:v>298976</c:v>
                </c:pt>
              </c:numCache>
            </c:numRef>
          </c:yVal>
        </c:ser>
        <c:axId val="101176448"/>
        <c:axId val="101178368"/>
      </c:scatterChart>
      <c:valAx>
        <c:axId val="101176448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B3B3B3"/>
              </a:solidFill>
              <a:prstDash val="dash"/>
            </a:ln>
          </c:spPr>
        </c:majorGridlines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78368"/>
        <c:crosses val="autoZero"/>
        <c:crossBetween val="midCat"/>
      </c:valAx>
      <c:valAx>
        <c:axId val="101178368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-25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Improvement (percent)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4790483756651073E-2"/>
              <c:y val="0.426229828053329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17644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6.7492677041900553E-2"/>
          <c:y val="4.3646350387487501E-2"/>
          <c:w val="0.89666155027257699"/>
          <c:h val="0.84615448113545644"/>
        </c:manualLayout>
      </c:layout>
      <c:scatterChart>
        <c:scatterStyle val="lineMarker"/>
        <c:ser>
          <c:idx val="1"/>
          <c:order val="0"/>
          <c:tx>
            <c:strRef>
              <c:f>List3!$N$4</c:f>
              <c:strCache>
                <c:ptCount val="1"/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List3!$I$5:$I$21</c:f>
              <c:numCache>
                <c:formatCode>General</c:formatCode>
                <c:ptCount val="1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</c:numCache>
            </c:numRef>
          </c:xVal>
          <c:yVal>
            <c:numRef>
              <c:f>List3!$N$5:$N$21</c:f>
              <c:numCache>
                <c:formatCode>General</c:formatCode>
                <c:ptCount val="17"/>
                <c:pt idx="0">
                  <c:v>5.5</c:v>
                </c:pt>
                <c:pt idx="1">
                  <c:v>11.199999999999989</c:v>
                </c:pt>
                <c:pt idx="2">
                  <c:v>25</c:v>
                </c:pt>
                <c:pt idx="3">
                  <c:v>66.299999999999955</c:v>
                </c:pt>
                <c:pt idx="4">
                  <c:v>149.09999999999991</c:v>
                </c:pt>
                <c:pt idx="5">
                  <c:v>268.70000000000027</c:v>
                </c:pt>
                <c:pt idx="6">
                  <c:v>438.39999999999964</c:v>
                </c:pt>
                <c:pt idx="7">
                  <c:v>742.19999999999891</c:v>
                </c:pt>
                <c:pt idx="8">
                  <c:v>1097.7000000000007</c:v>
                </c:pt>
                <c:pt idx="9">
                  <c:v>1532.1000000000022</c:v>
                </c:pt>
                <c:pt idx="10">
                  <c:v>2019</c:v>
                </c:pt>
                <c:pt idx="11">
                  <c:v>3117.7999999999956</c:v>
                </c:pt>
                <c:pt idx="12">
                  <c:v>5446.9999999999927</c:v>
                </c:pt>
                <c:pt idx="13">
                  <c:v>8957.8000000000029</c:v>
                </c:pt>
                <c:pt idx="14">
                  <c:v>13731.5</c:v>
                </c:pt>
                <c:pt idx="15">
                  <c:v>19615.200000000012</c:v>
                </c:pt>
                <c:pt idx="16">
                  <c:v>27270.900000000023</c:v>
                </c:pt>
              </c:numCache>
            </c:numRef>
          </c:yVal>
        </c:ser>
        <c:axId val="110192896"/>
        <c:axId val="110215168"/>
      </c:scatterChart>
      <c:valAx>
        <c:axId val="110192896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B3B3B3"/>
              </a:solidFill>
              <a:prstDash val="dash"/>
            </a:ln>
          </c:spPr>
        </c:majorGridlines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15168"/>
        <c:crosses val="autoZero"/>
        <c:crossBetween val="midCat"/>
      </c:valAx>
      <c:valAx>
        <c:axId val="110215168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-25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Improvement (percent)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4790483756651073E-2"/>
              <c:y val="0.426229828053329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-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192896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List2!$O$221:$O$260</c:f>
              <c:numCache>
                <c:formatCode>General</c:formatCode>
                <c:ptCount val="40"/>
                <c:pt idx="0">
                  <c:v>753</c:v>
                </c:pt>
                <c:pt idx="1">
                  <c:v>879</c:v>
                </c:pt>
                <c:pt idx="2">
                  <c:v>1032</c:v>
                </c:pt>
                <c:pt idx="3">
                  <c:v>1040</c:v>
                </c:pt>
                <c:pt idx="4">
                  <c:v>1040</c:v>
                </c:pt>
                <c:pt idx="5">
                  <c:v>1047</c:v>
                </c:pt>
                <c:pt idx="6">
                  <c:v>1048</c:v>
                </c:pt>
                <c:pt idx="7">
                  <c:v>1049</c:v>
                </c:pt>
                <c:pt idx="8">
                  <c:v>1052</c:v>
                </c:pt>
                <c:pt idx="9">
                  <c:v>1053</c:v>
                </c:pt>
                <c:pt idx="10">
                  <c:v>1067</c:v>
                </c:pt>
                <c:pt idx="11">
                  <c:v>1082</c:v>
                </c:pt>
                <c:pt idx="12">
                  <c:v>1082</c:v>
                </c:pt>
                <c:pt idx="13">
                  <c:v>1094</c:v>
                </c:pt>
                <c:pt idx="14">
                  <c:v>1094</c:v>
                </c:pt>
                <c:pt idx="15">
                  <c:v>1098</c:v>
                </c:pt>
                <c:pt idx="16">
                  <c:v>1108</c:v>
                </c:pt>
                <c:pt idx="17">
                  <c:v>1112</c:v>
                </c:pt>
                <c:pt idx="18">
                  <c:v>1117</c:v>
                </c:pt>
                <c:pt idx="19">
                  <c:v>1117</c:v>
                </c:pt>
                <c:pt idx="20">
                  <c:v>1121</c:v>
                </c:pt>
                <c:pt idx="21">
                  <c:v>1129</c:v>
                </c:pt>
                <c:pt idx="22">
                  <c:v>1142</c:v>
                </c:pt>
                <c:pt idx="23">
                  <c:v>1147</c:v>
                </c:pt>
                <c:pt idx="24">
                  <c:v>1150</c:v>
                </c:pt>
                <c:pt idx="25">
                  <c:v>1153</c:v>
                </c:pt>
                <c:pt idx="26">
                  <c:v>1153</c:v>
                </c:pt>
                <c:pt idx="27">
                  <c:v>1155</c:v>
                </c:pt>
                <c:pt idx="28">
                  <c:v>1157</c:v>
                </c:pt>
                <c:pt idx="29">
                  <c:v>1159</c:v>
                </c:pt>
                <c:pt idx="30">
                  <c:v>1165</c:v>
                </c:pt>
                <c:pt idx="31">
                  <c:v>1166</c:v>
                </c:pt>
                <c:pt idx="32">
                  <c:v>1172</c:v>
                </c:pt>
                <c:pt idx="33">
                  <c:v>1174</c:v>
                </c:pt>
                <c:pt idx="34">
                  <c:v>1181</c:v>
                </c:pt>
                <c:pt idx="35">
                  <c:v>1187</c:v>
                </c:pt>
                <c:pt idx="36">
                  <c:v>1193</c:v>
                </c:pt>
                <c:pt idx="37">
                  <c:v>1196</c:v>
                </c:pt>
                <c:pt idx="38">
                  <c:v>1240</c:v>
                </c:pt>
                <c:pt idx="39">
                  <c:v>1317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List2!$P$221:$P$260</c:f>
              <c:numCache>
                <c:formatCode>General</c:formatCode>
                <c:ptCount val="40"/>
                <c:pt idx="0">
                  <c:v>663</c:v>
                </c:pt>
                <c:pt idx="1">
                  <c:v>847</c:v>
                </c:pt>
                <c:pt idx="2">
                  <c:v>1042</c:v>
                </c:pt>
                <c:pt idx="3">
                  <c:v>1106</c:v>
                </c:pt>
                <c:pt idx="4">
                  <c:v>996</c:v>
                </c:pt>
                <c:pt idx="5">
                  <c:v>1011</c:v>
                </c:pt>
                <c:pt idx="6">
                  <c:v>1034</c:v>
                </c:pt>
                <c:pt idx="7">
                  <c:v>1025</c:v>
                </c:pt>
                <c:pt idx="8">
                  <c:v>1040</c:v>
                </c:pt>
                <c:pt idx="9">
                  <c:v>1061</c:v>
                </c:pt>
                <c:pt idx="10">
                  <c:v>1087</c:v>
                </c:pt>
                <c:pt idx="11">
                  <c:v>1000</c:v>
                </c:pt>
                <c:pt idx="12">
                  <c:v>1050</c:v>
                </c:pt>
                <c:pt idx="13">
                  <c:v>1044</c:v>
                </c:pt>
                <c:pt idx="14">
                  <c:v>954</c:v>
                </c:pt>
                <c:pt idx="15">
                  <c:v>1024</c:v>
                </c:pt>
                <c:pt idx="16">
                  <c:v>1050</c:v>
                </c:pt>
                <c:pt idx="17">
                  <c:v>968</c:v>
                </c:pt>
                <c:pt idx="18">
                  <c:v>1021</c:v>
                </c:pt>
                <c:pt idx="19">
                  <c:v>987</c:v>
                </c:pt>
                <c:pt idx="20">
                  <c:v>997</c:v>
                </c:pt>
                <c:pt idx="21">
                  <c:v>1033</c:v>
                </c:pt>
                <c:pt idx="22">
                  <c:v>1056</c:v>
                </c:pt>
                <c:pt idx="23">
                  <c:v>999</c:v>
                </c:pt>
                <c:pt idx="24">
                  <c:v>1084</c:v>
                </c:pt>
                <c:pt idx="25">
                  <c:v>1037</c:v>
                </c:pt>
                <c:pt idx="26">
                  <c:v>1041</c:v>
                </c:pt>
                <c:pt idx="27">
                  <c:v>1125</c:v>
                </c:pt>
                <c:pt idx="28">
                  <c:v>1219</c:v>
                </c:pt>
                <c:pt idx="29">
                  <c:v>1205</c:v>
                </c:pt>
                <c:pt idx="30">
                  <c:v>1087</c:v>
                </c:pt>
                <c:pt idx="31">
                  <c:v>1044</c:v>
                </c:pt>
                <c:pt idx="32">
                  <c:v>1126</c:v>
                </c:pt>
                <c:pt idx="33">
                  <c:v>1174</c:v>
                </c:pt>
                <c:pt idx="34">
                  <c:v>1125</c:v>
                </c:pt>
                <c:pt idx="35">
                  <c:v>1075</c:v>
                </c:pt>
                <c:pt idx="36">
                  <c:v>1155</c:v>
                </c:pt>
                <c:pt idx="37">
                  <c:v>1058</c:v>
                </c:pt>
                <c:pt idx="38">
                  <c:v>1104</c:v>
                </c:pt>
                <c:pt idx="39">
                  <c:v>1113</c:v>
                </c:pt>
              </c:numCache>
            </c:numRef>
          </c:val>
        </c:ser>
        <c:marker val="1"/>
        <c:axId val="100571008"/>
        <c:axId val="100572544"/>
      </c:lineChart>
      <c:catAx>
        <c:axId val="100571008"/>
        <c:scaling>
          <c:orientation val="minMax"/>
        </c:scaling>
        <c:axPos val="b"/>
        <c:tickLblPos val="nextTo"/>
        <c:crossAx val="100572544"/>
        <c:crosses val="autoZero"/>
        <c:auto val="1"/>
        <c:lblAlgn val="ctr"/>
        <c:lblOffset val="100"/>
      </c:catAx>
      <c:valAx>
        <c:axId val="100572544"/>
        <c:scaling>
          <c:orientation val="minMax"/>
        </c:scaling>
        <c:axPos val="l"/>
        <c:majorGridlines/>
        <c:numFmt formatCode="General" sourceLinked="1"/>
        <c:tickLblPos val="nextTo"/>
        <c:crossAx val="10057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000" b="0"/>
              <a:t>15-puzzle (</a:t>
            </a:r>
            <a:r>
              <a:rPr lang="en-US" sz="1000" b="1"/>
              <a:t>4x4</a:t>
            </a:r>
            <a:r>
              <a:rPr lang="en-US" sz="1000" b="0"/>
              <a:t>)</a:t>
            </a:r>
            <a:endParaRPr lang="cs-CZ" sz="1000" b="0"/>
          </a:p>
        </c:rich>
      </c:tx>
      <c:layout>
        <c:manualLayout>
          <c:xMode val="edge"/>
          <c:yMode val="edge"/>
          <c:x val="0.39408562666918739"/>
          <c:y val="1.388888888888889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122086285928346"/>
          <c:y val="0.10695610965296004"/>
          <c:w val="0.77228224586542438"/>
          <c:h val="0.77706401283172943"/>
        </c:manualLayout>
      </c:layout>
      <c:lineChart>
        <c:grouping val="standard"/>
        <c:ser>
          <c:idx val="0"/>
          <c:order val="0"/>
          <c:tx>
            <c:strRef>
              <c:f>List2!$O$19</c:f>
              <c:strCache>
                <c:ptCount val="1"/>
                <c:pt idx="0">
                  <c:v>Parberry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List2!$O$20:$O$59</c:f>
              <c:numCache>
                <c:formatCode>General</c:formatCode>
                <c:ptCount val="40"/>
                <c:pt idx="0">
                  <c:v>61</c:v>
                </c:pt>
                <c:pt idx="1">
                  <c:v>70</c:v>
                </c:pt>
                <c:pt idx="2">
                  <c:v>79</c:v>
                </c:pt>
                <c:pt idx="3">
                  <c:v>79</c:v>
                </c:pt>
                <c:pt idx="4">
                  <c:v>81</c:v>
                </c:pt>
                <c:pt idx="5">
                  <c:v>82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87</c:v>
                </c:pt>
                <c:pt idx="10">
                  <c:v>88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92</c:v>
                </c:pt>
                <c:pt idx="15">
                  <c:v>94</c:v>
                </c:pt>
                <c:pt idx="16">
                  <c:v>95</c:v>
                </c:pt>
                <c:pt idx="17">
                  <c:v>95</c:v>
                </c:pt>
                <c:pt idx="18">
                  <c:v>96</c:v>
                </c:pt>
                <c:pt idx="19">
                  <c:v>97</c:v>
                </c:pt>
                <c:pt idx="20">
                  <c:v>98</c:v>
                </c:pt>
                <c:pt idx="21">
                  <c:v>99</c:v>
                </c:pt>
                <c:pt idx="22">
                  <c:v>100</c:v>
                </c:pt>
                <c:pt idx="23">
                  <c:v>103</c:v>
                </c:pt>
                <c:pt idx="24">
                  <c:v>104</c:v>
                </c:pt>
                <c:pt idx="25">
                  <c:v>106</c:v>
                </c:pt>
                <c:pt idx="26">
                  <c:v>107</c:v>
                </c:pt>
                <c:pt idx="27">
                  <c:v>108</c:v>
                </c:pt>
                <c:pt idx="28">
                  <c:v>108</c:v>
                </c:pt>
                <c:pt idx="29">
                  <c:v>110</c:v>
                </c:pt>
                <c:pt idx="30">
                  <c:v>111</c:v>
                </c:pt>
                <c:pt idx="31">
                  <c:v>111</c:v>
                </c:pt>
                <c:pt idx="32">
                  <c:v>111</c:v>
                </c:pt>
                <c:pt idx="33">
                  <c:v>115</c:v>
                </c:pt>
                <c:pt idx="34">
                  <c:v>116</c:v>
                </c:pt>
                <c:pt idx="35">
                  <c:v>116</c:v>
                </c:pt>
                <c:pt idx="36">
                  <c:v>117</c:v>
                </c:pt>
                <c:pt idx="37">
                  <c:v>119</c:v>
                </c:pt>
                <c:pt idx="38">
                  <c:v>129</c:v>
                </c:pt>
                <c:pt idx="39">
                  <c:v>133</c:v>
                </c:pt>
              </c:numCache>
            </c:numRef>
          </c:val>
        </c:ser>
        <c:ser>
          <c:idx val="1"/>
          <c:order val="1"/>
          <c:tx>
            <c:strRef>
              <c:f>List2!$P$19</c:f>
              <c:strCache>
                <c:ptCount val="1"/>
                <c:pt idx="0">
                  <c:v>Snakes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List2!$P$20:$P$59</c:f>
              <c:numCache>
                <c:formatCode>General</c:formatCode>
                <c:ptCount val="40"/>
                <c:pt idx="0">
                  <c:v>69</c:v>
                </c:pt>
                <c:pt idx="1">
                  <c:v>68</c:v>
                </c:pt>
                <c:pt idx="2">
                  <c:v>99</c:v>
                </c:pt>
                <c:pt idx="3">
                  <c:v>81</c:v>
                </c:pt>
                <c:pt idx="4">
                  <c:v>95</c:v>
                </c:pt>
                <c:pt idx="5">
                  <c:v>86</c:v>
                </c:pt>
                <c:pt idx="6">
                  <c:v>104</c:v>
                </c:pt>
                <c:pt idx="7">
                  <c:v>66</c:v>
                </c:pt>
                <c:pt idx="8">
                  <c:v>68</c:v>
                </c:pt>
                <c:pt idx="9">
                  <c:v>87</c:v>
                </c:pt>
                <c:pt idx="10">
                  <c:v>86</c:v>
                </c:pt>
                <c:pt idx="11">
                  <c:v>95</c:v>
                </c:pt>
                <c:pt idx="12">
                  <c:v>91</c:v>
                </c:pt>
                <c:pt idx="13">
                  <c:v>83</c:v>
                </c:pt>
                <c:pt idx="14">
                  <c:v>82</c:v>
                </c:pt>
                <c:pt idx="15">
                  <c:v>108</c:v>
                </c:pt>
                <c:pt idx="16">
                  <c:v>73</c:v>
                </c:pt>
                <c:pt idx="17">
                  <c:v>95</c:v>
                </c:pt>
                <c:pt idx="18">
                  <c:v>86</c:v>
                </c:pt>
                <c:pt idx="19">
                  <c:v>97</c:v>
                </c:pt>
                <c:pt idx="20">
                  <c:v>94</c:v>
                </c:pt>
                <c:pt idx="21">
                  <c:v>127</c:v>
                </c:pt>
                <c:pt idx="22">
                  <c:v>102</c:v>
                </c:pt>
                <c:pt idx="23">
                  <c:v>83</c:v>
                </c:pt>
                <c:pt idx="24">
                  <c:v>90</c:v>
                </c:pt>
                <c:pt idx="25">
                  <c:v>102</c:v>
                </c:pt>
                <c:pt idx="26">
                  <c:v>107</c:v>
                </c:pt>
                <c:pt idx="27">
                  <c:v>86</c:v>
                </c:pt>
                <c:pt idx="28">
                  <c:v>102</c:v>
                </c:pt>
                <c:pt idx="29">
                  <c:v>106</c:v>
                </c:pt>
                <c:pt idx="30">
                  <c:v>99</c:v>
                </c:pt>
                <c:pt idx="31">
                  <c:v>101</c:v>
                </c:pt>
                <c:pt idx="32">
                  <c:v>101</c:v>
                </c:pt>
                <c:pt idx="33">
                  <c:v>95</c:v>
                </c:pt>
                <c:pt idx="34">
                  <c:v>96</c:v>
                </c:pt>
                <c:pt idx="35">
                  <c:v>82</c:v>
                </c:pt>
                <c:pt idx="36">
                  <c:v>113</c:v>
                </c:pt>
                <c:pt idx="37">
                  <c:v>99</c:v>
                </c:pt>
                <c:pt idx="38">
                  <c:v>111</c:v>
                </c:pt>
                <c:pt idx="39">
                  <c:v>107</c:v>
                </c:pt>
              </c:numCache>
            </c:numRef>
          </c:val>
        </c:ser>
        <c:marker val="1"/>
        <c:axId val="101004032"/>
        <c:axId val="101005568"/>
      </c:lineChart>
      <c:catAx>
        <c:axId val="101004032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101005568"/>
        <c:crosses val="autoZero"/>
        <c:auto val="1"/>
        <c:lblAlgn val="ctr"/>
        <c:lblOffset val="100"/>
        <c:tickLblSkip val="4"/>
      </c:catAx>
      <c:valAx>
        <c:axId val="101005568"/>
        <c:scaling>
          <c:orientation val="minMax"/>
          <c:min val="60"/>
        </c:scaling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Number</a:t>
                </a:r>
                <a:r>
                  <a:rPr lang="en-US" sz="800" b="0" baseline="0"/>
                  <a:t> of</a:t>
                </a:r>
                <a:r>
                  <a:rPr lang="en-US" sz="800" baseline="0"/>
                  <a:t> steps</a:t>
                </a:r>
                <a:endParaRPr lang="cs-CZ" sz="800"/>
              </a:p>
            </c:rich>
          </c:tx>
          <c:layout>
            <c:manualLayout>
              <c:xMode val="edge"/>
              <c:yMode val="edge"/>
              <c:x val="2.3239962523486788E-2"/>
              <c:y val="0.3204418197725285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101004032"/>
        <c:crosses val="autoZero"/>
        <c:crossBetween val="between"/>
      </c:valAx>
      <c:spPr>
        <a:ln w="3175">
          <a:solidFill>
            <a:schemeClr val="accent6"/>
          </a:solidFill>
        </a:ln>
      </c:spPr>
    </c:plotArea>
    <c:legend>
      <c:legendPos val="r"/>
      <c:layout>
        <c:manualLayout>
          <c:xMode val="edge"/>
          <c:yMode val="edge"/>
          <c:x val="0.23804964857016442"/>
          <c:y val="0.15702354913969091"/>
          <c:w val="0.19884904338749335"/>
          <c:h val="0.14506780402449695"/>
        </c:manualLayout>
      </c:layout>
      <c:spPr>
        <a:solidFill>
          <a:schemeClr val="bg1"/>
        </a:solidFill>
        <a:ln w="3175">
          <a:solidFill>
            <a:schemeClr val="accent6"/>
          </a:solidFill>
        </a:ln>
      </c:spPr>
      <c:txPr>
        <a:bodyPr/>
        <a:lstStyle/>
        <a:p>
          <a:pPr>
            <a:defRPr sz="800"/>
          </a:pPr>
          <a:endParaRPr lang="cs-CZ"/>
        </a:p>
      </c:txPr>
    </c:legend>
    <c:plotVisOnly val="1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List2!$O$527:$O$566</c:f>
              <c:numCache>
                <c:formatCode>General</c:formatCode>
                <c:ptCount val="40"/>
                <c:pt idx="0">
                  <c:v>9524</c:v>
                </c:pt>
                <c:pt idx="1">
                  <c:v>9544</c:v>
                </c:pt>
                <c:pt idx="2">
                  <c:v>9679</c:v>
                </c:pt>
                <c:pt idx="3">
                  <c:v>9760</c:v>
                </c:pt>
                <c:pt idx="4">
                  <c:v>9776</c:v>
                </c:pt>
                <c:pt idx="5">
                  <c:v>9824</c:v>
                </c:pt>
                <c:pt idx="6">
                  <c:v>9862</c:v>
                </c:pt>
                <c:pt idx="7">
                  <c:v>9927</c:v>
                </c:pt>
                <c:pt idx="8">
                  <c:v>9929</c:v>
                </c:pt>
                <c:pt idx="9">
                  <c:v>9930</c:v>
                </c:pt>
                <c:pt idx="10">
                  <c:v>9961</c:v>
                </c:pt>
                <c:pt idx="11">
                  <c:v>10020</c:v>
                </c:pt>
                <c:pt idx="12">
                  <c:v>10054</c:v>
                </c:pt>
                <c:pt idx="13">
                  <c:v>10079</c:v>
                </c:pt>
                <c:pt idx="14">
                  <c:v>10087</c:v>
                </c:pt>
                <c:pt idx="15">
                  <c:v>10104</c:v>
                </c:pt>
                <c:pt idx="16">
                  <c:v>10140</c:v>
                </c:pt>
                <c:pt idx="17">
                  <c:v>10157</c:v>
                </c:pt>
                <c:pt idx="18">
                  <c:v>10170</c:v>
                </c:pt>
                <c:pt idx="19">
                  <c:v>10174</c:v>
                </c:pt>
                <c:pt idx="20">
                  <c:v>10181</c:v>
                </c:pt>
                <c:pt idx="21">
                  <c:v>10201</c:v>
                </c:pt>
                <c:pt idx="22">
                  <c:v>10209</c:v>
                </c:pt>
                <c:pt idx="23">
                  <c:v>10242</c:v>
                </c:pt>
                <c:pt idx="24">
                  <c:v>10271</c:v>
                </c:pt>
                <c:pt idx="25">
                  <c:v>10369</c:v>
                </c:pt>
                <c:pt idx="26">
                  <c:v>10380</c:v>
                </c:pt>
                <c:pt idx="27">
                  <c:v>10392</c:v>
                </c:pt>
                <c:pt idx="28">
                  <c:v>10397</c:v>
                </c:pt>
                <c:pt idx="29">
                  <c:v>10406</c:v>
                </c:pt>
                <c:pt idx="30">
                  <c:v>10413</c:v>
                </c:pt>
                <c:pt idx="31">
                  <c:v>10424</c:v>
                </c:pt>
                <c:pt idx="32">
                  <c:v>10429</c:v>
                </c:pt>
                <c:pt idx="33">
                  <c:v>10430</c:v>
                </c:pt>
                <c:pt idx="34">
                  <c:v>10469</c:v>
                </c:pt>
                <c:pt idx="35">
                  <c:v>10500</c:v>
                </c:pt>
                <c:pt idx="36">
                  <c:v>10526</c:v>
                </c:pt>
                <c:pt idx="37">
                  <c:v>10717</c:v>
                </c:pt>
                <c:pt idx="38">
                  <c:v>10751</c:v>
                </c:pt>
                <c:pt idx="39">
                  <c:v>10866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List2!$P$527:$P$566</c:f>
              <c:numCache>
                <c:formatCode>General</c:formatCode>
                <c:ptCount val="40"/>
                <c:pt idx="0">
                  <c:v>9442</c:v>
                </c:pt>
                <c:pt idx="1">
                  <c:v>9300</c:v>
                </c:pt>
                <c:pt idx="2">
                  <c:v>9329</c:v>
                </c:pt>
                <c:pt idx="3">
                  <c:v>9672</c:v>
                </c:pt>
                <c:pt idx="4">
                  <c:v>8734</c:v>
                </c:pt>
                <c:pt idx="5">
                  <c:v>9306</c:v>
                </c:pt>
                <c:pt idx="6">
                  <c:v>9534</c:v>
                </c:pt>
                <c:pt idx="7">
                  <c:v>9385</c:v>
                </c:pt>
                <c:pt idx="8">
                  <c:v>9069</c:v>
                </c:pt>
                <c:pt idx="9">
                  <c:v>9426</c:v>
                </c:pt>
                <c:pt idx="10">
                  <c:v>9277</c:v>
                </c:pt>
                <c:pt idx="11">
                  <c:v>9540</c:v>
                </c:pt>
                <c:pt idx="12">
                  <c:v>9210</c:v>
                </c:pt>
                <c:pt idx="13">
                  <c:v>9373</c:v>
                </c:pt>
                <c:pt idx="14">
                  <c:v>9191</c:v>
                </c:pt>
                <c:pt idx="15">
                  <c:v>9194</c:v>
                </c:pt>
                <c:pt idx="16">
                  <c:v>9596</c:v>
                </c:pt>
                <c:pt idx="17">
                  <c:v>9175</c:v>
                </c:pt>
                <c:pt idx="18">
                  <c:v>9408</c:v>
                </c:pt>
                <c:pt idx="19">
                  <c:v>9540</c:v>
                </c:pt>
                <c:pt idx="20">
                  <c:v>9759</c:v>
                </c:pt>
                <c:pt idx="21">
                  <c:v>9269</c:v>
                </c:pt>
                <c:pt idx="22">
                  <c:v>9131</c:v>
                </c:pt>
                <c:pt idx="23">
                  <c:v>9164</c:v>
                </c:pt>
                <c:pt idx="24">
                  <c:v>9727</c:v>
                </c:pt>
                <c:pt idx="25">
                  <c:v>9291</c:v>
                </c:pt>
                <c:pt idx="26">
                  <c:v>9500</c:v>
                </c:pt>
                <c:pt idx="27">
                  <c:v>9482</c:v>
                </c:pt>
                <c:pt idx="28">
                  <c:v>9437</c:v>
                </c:pt>
                <c:pt idx="29">
                  <c:v>9456</c:v>
                </c:pt>
                <c:pt idx="30">
                  <c:v>9537</c:v>
                </c:pt>
                <c:pt idx="31">
                  <c:v>9474</c:v>
                </c:pt>
                <c:pt idx="32">
                  <c:v>9585</c:v>
                </c:pt>
                <c:pt idx="33">
                  <c:v>9650</c:v>
                </c:pt>
                <c:pt idx="34">
                  <c:v>9791</c:v>
                </c:pt>
                <c:pt idx="35">
                  <c:v>9528</c:v>
                </c:pt>
                <c:pt idx="36">
                  <c:v>9548</c:v>
                </c:pt>
                <c:pt idx="37">
                  <c:v>9717</c:v>
                </c:pt>
                <c:pt idx="38">
                  <c:v>9807</c:v>
                </c:pt>
                <c:pt idx="39">
                  <c:v>10034</c:v>
                </c:pt>
              </c:numCache>
            </c:numRef>
          </c:val>
        </c:ser>
        <c:marker val="1"/>
        <c:axId val="101034240"/>
        <c:axId val="101040128"/>
      </c:lineChart>
      <c:catAx>
        <c:axId val="101034240"/>
        <c:scaling>
          <c:orientation val="minMax"/>
        </c:scaling>
        <c:axPos val="b"/>
        <c:tickLblPos val="nextTo"/>
        <c:crossAx val="101040128"/>
        <c:crosses val="autoZero"/>
        <c:auto val="1"/>
        <c:lblAlgn val="ctr"/>
        <c:lblOffset val="100"/>
      </c:catAx>
      <c:valAx>
        <c:axId val="101040128"/>
        <c:scaling>
          <c:orientation val="minMax"/>
        </c:scaling>
        <c:axPos val="l"/>
        <c:majorGridlines/>
        <c:numFmt formatCode="General" sourceLinked="1"/>
        <c:tickLblPos val="nextTo"/>
        <c:crossAx val="101034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List2!$P$715:$P$754</c:f>
              <c:numCache>
                <c:formatCode>General</c:formatCode>
                <c:ptCount val="40"/>
                <c:pt idx="0">
                  <c:v>23091</c:v>
                </c:pt>
                <c:pt idx="1">
                  <c:v>25395</c:v>
                </c:pt>
                <c:pt idx="2">
                  <c:v>26085</c:v>
                </c:pt>
                <c:pt idx="3">
                  <c:v>26229</c:v>
                </c:pt>
                <c:pt idx="4">
                  <c:v>26318</c:v>
                </c:pt>
                <c:pt idx="5">
                  <c:v>26426</c:v>
                </c:pt>
                <c:pt idx="6">
                  <c:v>26432</c:v>
                </c:pt>
                <c:pt idx="7">
                  <c:v>26472</c:v>
                </c:pt>
                <c:pt idx="8">
                  <c:v>26484</c:v>
                </c:pt>
                <c:pt idx="9">
                  <c:v>26517</c:v>
                </c:pt>
                <c:pt idx="10">
                  <c:v>26548</c:v>
                </c:pt>
                <c:pt idx="11">
                  <c:v>26708</c:v>
                </c:pt>
                <c:pt idx="12">
                  <c:v>26795</c:v>
                </c:pt>
                <c:pt idx="13">
                  <c:v>26908</c:v>
                </c:pt>
                <c:pt idx="14">
                  <c:v>26926</c:v>
                </c:pt>
                <c:pt idx="15">
                  <c:v>26943</c:v>
                </c:pt>
                <c:pt idx="16">
                  <c:v>26974</c:v>
                </c:pt>
                <c:pt idx="17">
                  <c:v>26995</c:v>
                </c:pt>
                <c:pt idx="18">
                  <c:v>27037</c:v>
                </c:pt>
                <c:pt idx="19">
                  <c:v>27056</c:v>
                </c:pt>
                <c:pt idx="20">
                  <c:v>27091</c:v>
                </c:pt>
                <c:pt idx="21">
                  <c:v>27177</c:v>
                </c:pt>
                <c:pt idx="22">
                  <c:v>27211</c:v>
                </c:pt>
                <c:pt idx="23">
                  <c:v>27255</c:v>
                </c:pt>
                <c:pt idx="24">
                  <c:v>27266</c:v>
                </c:pt>
                <c:pt idx="25">
                  <c:v>27269</c:v>
                </c:pt>
                <c:pt idx="26">
                  <c:v>27330</c:v>
                </c:pt>
                <c:pt idx="27">
                  <c:v>27347</c:v>
                </c:pt>
                <c:pt idx="28">
                  <c:v>27355</c:v>
                </c:pt>
                <c:pt idx="29">
                  <c:v>27445</c:v>
                </c:pt>
                <c:pt idx="30">
                  <c:v>27481</c:v>
                </c:pt>
                <c:pt idx="31">
                  <c:v>27505</c:v>
                </c:pt>
                <c:pt idx="32">
                  <c:v>27531</c:v>
                </c:pt>
                <c:pt idx="33">
                  <c:v>27662</c:v>
                </c:pt>
                <c:pt idx="34">
                  <c:v>27677</c:v>
                </c:pt>
                <c:pt idx="35">
                  <c:v>27743</c:v>
                </c:pt>
                <c:pt idx="36">
                  <c:v>27849</c:v>
                </c:pt>
                <c:pt idx="37">
                  <c:v>27881</c:v>
                </c:pt>
                <c:pt idx="38">
                  <c:v>28003</c:v>
                </c:pt>
                <c:pt idx="39">
                  <c:v>28006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List2!$Q$715:$Q$754</c:f>
              <c:numCache>
                <c:formatCode>General</c:formatCode>
                <c:ptCount val="40"/>
                <c:pt idx="0">
                  <c:v>21619</c:v>
                </c:pt>
                <c:pt idx="1">
                  <c:v>23899</c:v>
                </c:pt>
                <c:pt idx="2">
                  <c:v>23947</c:v>
                </c:pt>
                <c:pt idx="3">
                  <c:v>23853</c:v>
                </c:pt>
                <c:pt idx="4">
                  <c:v>24752</c:v>
                </c:pt>
                <c:pt idx="5">
                  <c:v>25198</c:v>
                </c:pt>
                <c:pt idx="6">
                  <c:v>24164</c:v>
                </c:pt>
                <c:pt idx="7">
                  <c:v>24594</c:v>
                </c:pt>
                <c:pt idx="8">
                  <c:v>24702</c:v>
                </c:pt>
                <c:pt idx="9">
                  <c:v>24525</c:v>
                </c:pt>
                <c:pt idx="10">
                  <c:v>24808</c:v>
                </c:pt>
                <c:pt idx="11">
                  <c:v>24810</c:v>
                </c:pt>
                <c:pt idx="12">
                  <c:v>25177</c:v>
                </c:pt>
                <c:pt idx="13">
                  <c:v>24942</c:v>
                </c:pt>
                <c:pt idx="14">
                  <c:v>25068</c:v>
                </c:pt>
                <c:pt idx="15">
                  <c:v>24483</c:v>
                </c:pt>
                <c:pt idx="16">
                  <c:v>25062</c:v>
                </c:pt>
                <c:pt idx="17">
                  <c:v>24977</c:v>
                </c:pt>
                <c:pt idx="18">
                  <c:v>25139</c:v>
                </c:pt>
                <c:pt idx="19">
                  <c:v>25222</c:v>
                </c:pt>
                <c:pt idx="20">
                  <c:v>25365</c:v>
                </c:pt>
                <c:pt idx="21">
                  <c:v>25351</c:v>
                </c:pt>
                <c:pt idx="22">
                  <c:v>24681</c:v>
                </c:pt>
                <c:pt idx="23">
                  <c:v>25117</c:v>
                </c:pt>
                <c:pt idx="24">
                  <c:v>24834</c:v>
                </c:pt>
                <c:pt idx="25">
                  <c:v>25331</c:v>
                </c:pt>
                <c:pt idx="26">
                  <c:v>24722</c:v>
                </c:pt>
                <c:pt idx="27">
                  <c:v>25641</c:v>
                </c:pt>
                <c:pt idx="28">
                  <c:v>25377</c:v>
                </c:pt>
                <c:pt idx="29">
                  <c:v>25599</c:v>
                </c:pt>
                <c:pt idx="30">
                  <c:v>25407</c:v>
                </c:pt>
                <c:pt idx="31">
                  <c:v>25327</c:v>
                </c:pt>
                <c:pt idx="32">
                  <c:v>24753</c:v>
                </c:pt>
                <c:pt idx="33">
                  <c:v>25310</c:v>
                </c:pt>
                <c:pt idx="34">
                  <c:v>25691</c:v>
                </c:pt>
                <c:pt idx="35">
                  <c:v>25177</c:v>
                </c:pt>
                <c:pt idx="36">
                  <c:v>25471</c:v>
                </c:pt>
                <c:pt idx="37">
                  <c:v>25773</c:v>
                </c:pt>
                <c:pt idx="38">
                  <c:v>26457</c:v>
                </c:pt>
                <c:pt idx="39">
                  <c:v>25340</c:v>
                </c:pt>
              </c:numCache>
            </c:numRef>
          </c:val>
        </c:ser>
        <c:marker val="1"/>
        <c:axId val="100671488"/>
        <c:axId val="100673024"/>
      </c:lineChart>
      <c:catAx>
        <c:axId val="100671488"/>
        <c:scaling>
          <c:orientation val="minMax"/>
        </c:scaling>
        <c:axPos val="b"/>
        <c:tickLblPos val="nextTo"/>
        <c:crossAx val="100673024"/>
        <c:crosses val="autoZero"/>
        <c:auto val="1"/>
        <c:lblAlgn val="ctr"/>
        <c:lblOffset val="100"/>
      </c:catAx>
      <c:valAx>
        <c:axId val="100673024"/>
        <c:scaling>
          <c:orientation val="minMax"/>
        </c:scaling>
        <c:axPos val="l"/>
        <c:majorGridlines/>
        <c:numFmt formatCode="General" sourceLinked="1"/>
        <c:tickLblPos val="nextTo"/>
        <c:crossAx val="100671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List2!$O$817:$O$856</c:f>
              <c:numCache>
                <c:formatCode>General</c:formatCode>
                <c:ptCount val="40"/>
                <c:pt idx="0">
                  <c:v>67889</c:v>
                </c:pt>
                <c:pt idx="1">
                  <c:v>68037</c:v>
                </c:pt>
                <c:pt idx="2">
                  <c:v>68071</c:v>
                </c:pt>
                <c:pt idx="3">
                  <c:v>68109</c:v>
                </c:pt>
                <c:pt idx="4">
                  <c:v>68165</c:v>
                </c:pt>
                <c:pt idx="5">
                  <c:v>68246</c:v>
                </c:pt>
                <c:pt idx="6">
                  <c:v>68567</c:v>
                </c:pt>
                <c:pt idx="7">
                  <c:v>68624</c:v>
                </c:pt>
                <c:pt idx="8">
                  <c:v>68694</c:v>
                </c:pt>
                <c:pt idx="9">
                  <c:v>68838</c:v>
                </c:pt>
                <c:pt idx="10">
                  <c:v>68962</c:v>
                </c:pt>
                <c:pt idx="11">
                  <c:v>69001</c:v>
                </c:pt>
                <c:pt idx="12">
                  <c:v>69006</c:v>
                </c:pt>
                <c:pt idx="13">
                  <c:v>69015</c:v>
                </c:pt>
                <c:pt idx="14">
                  <c:v>69043</c:v>
                </c:pt>
                <c:pt idx="15">
                  <c:v>69149</c:v>
                </c:pt>
                <c:pt idx="16">
                  <c:v>69276</c:v>
                </c:pt>
                <c:pt idx="17">
                  <c:v>69276</c:v>
                </c:pt>
                <c:pt idx="18">
                  <c:v>69302</c:v>
                </c:pt>
                <c:pt idx="19">
                  <c:v>69326</c:v>
                </c:pt>
                <c:pt idx="20">
                  <c:v>69328</c:v>
                </c:pt>
                <c:pt idx="21">
                  <c:v>69376</c:v>
                </c:pt>
                <c:pt idx="22">
                  <c:v>69449</c:v>
                </c:pt>
                <c:pt idx="23">
                  <c:v>69456</c:v>
                </c:pt>
                <c:pt idx="24">
                  <c:v>69464</c:v>
                </c:pt>
                <c:pt idx="25">
                  <c:v>69633</c:v>
                </c:pt>
                <c:pt idx="26">
                  <c:v>69807</c:v>
                </c:pt>
                <c:pt idx="27">
                  <c:v>69831</c:v>
                </c:pt>
                <c:pt idx="28">
                  <c:v>69894</c:v>
                </c:pt>
                <c:pt idx="29">
                  <c:v>70030</c:v>
                </c:pt>
                <c:pt idx="30">
                  <c:v>70056</c:v>
                </c:pt>
                <c:pt idx="31">
                  <c:v>70186</c:v>
                </c:pt>
                <c:pt idx="32">
                  <c:v>70381</c:v>
                </c:pt>
                <c:pt idx="33">
                  <c:v>70463</c:v>
                </c:pt>
                <c:pt idx="34">
                  <c:v>70466</c:v>
                </c:pt>
                <c:pt idx="35">
                  <c:v>70959</c:v>
                </c:pt>
                <c:pt idx="36">
                  <c:v>71080</c:v>
                </c:pt>
                <c:pt idx="37">
                  <c:v>71221</c:v>
                </c:pt>
                <c:pt idx="38">
                  <c:v>71449</c:v>
                </c:pt>
                <c:pt idx="39">
                  <c:v>72409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List2!$P$817:$P$856</c:f>
              <c:numCache>
                <c:formatCode>General</c:formatCode>
                <c:ptCount val="40"/>
                <c:pt idx="0">
                  <c:v>62783</c:v>
                </c:pt>
                <c:pt idx="1">
                  <c:v>64415</c:v>
                </c:pt>
                <c:pt idx="2">
                  <c:v>62265</c:v>
                </c:pt>
                <c:pt idx="3">
                  <c:v>63281</c:v>
                </c:pt>
                <c:pt idx="4">
                  <c:v>63775</c:v>
                </c:pt>
                <c:pt idx="5">
                  <c:v>62610</c:v>
                </c:pt>
                <c:pt idx="6">
                  <c:v>61885</c:v>
                </c:pt>
                <c:pt idx="7">
                  <c:v>65034</c:v>
                </c:pt>
                <c:pt idx="8">
                  <c:v>63662</c:v>
                </c:pt>
                <c:pt idx="9">
                  <c:v>63842</c:v>
                </c:pt>
                <c:pt idx="10">
                  <c:v>64268</c:v>
                </c:pt>
                <c:pt idx="11">
                  <c:v>63987</c:v>
                </c:pt>
                <c:pt idx="12">
                  <c:v>63870</c:v>
                </c:pt>
                <c:pt idx="13">
                  <c:v>63663</c:v>
                </c:pt>
                <c:pt idx="14">
                  <c:v>64089</c:v>
                </c:pt>
                <c:pt idx="15">
                  <c:v>64463</c:v>
                </c:pt>
                <c:pt idx="16">
                  <c:v>63872</c:v>
                </c:pt>
                <c:pt idx="17">
                  <c:v>63938</c:v>
                </c:pt>
                <c:pt idx="18">
                  <c:v>63574</c:v>
                </c:pt>
                <c:pt idx="19">
                  <c:v>64782</c:v>
                </c:pt>
                <c:pt idx="20">
                  <c:v>63748</c:v>
                </c:pt>
                <c:pt idx="21">
                  <c:v>63342</c:v>
                </c:pt>
                <c:pt idx="22">
                  <c:v>64715</c:v>
                </c:pt>
                <c:pt idx="23">
                  <c:v>63010</c:v>
                </c:pt>
                <c:pt idx="24">
                  <c:v>63162</c:v>
                </c:pt>
                <c:pt idx="25">
                  <c:v>65087</c:v>
                </c:pt>
                <c:pt idx="26">
                  <c:v>64893</c:v>
                </c:pt>
                <c:pt idx="27">
                  <c:v>64265</c:v>
                </c:pt>
                <c:pt idx="28">
                  <c:v>63194</c:v>
                </c:pt>
                <c:pt idx="29">
                  <c:v>65582</c:v>
                </c:pt>
                <c:pt idx="30">
                  <c:v>65024</c:v>
                </c:pt>
                <c:pt idx="31">
                  <c:v>62420</c:v>
                </c:pt>
                <c:pt idx="32">
                  <c:v>64875</c:v>
                </c:pt>
                <c:pt idx="33">
                  <c:v>63863</c:v>
                </c:pt>
                <c:pt idx="34">
                  <c:v>63956</c:v>
                </c:pt>
                <c:pt idx="35">
                  <c:v>64489</c:v>
                </c:pt>
                <c:pt idx="36">
                  <c:v>65574</c:v>
                </c:pt>
                <c:pt idx="37">
                  <c:v>65487</c:v>
                </c:pt>
                <c:pt idx="38">
                  <c:v>65689</c:v>
                </c:pt>
                <c:pt idx="39">
                  <c:v>65103</c:v>
                </c:pt>
              </c:numCache>
            </c:numRef>
          </c:val>
        </c:ser>
        <c:marker val="1"/>
        <c:axId val="100689792"/>
        <c:axId val="100691328"/>
      </c:lineChart>
      <c:catAx>
        <c:axId val="100689792"/>
        <c:scaling>
          <c:orientation val="minMax"/>
        </c:scaling>
        <c:axPos val="b"/>
        <c:tickLblPos val="nextTo"/>
        <c:crossAx val="100691328"/>
        <c:crosses val="autoZero"/>
        <c:auto val="1"/>
        <c:lblAlgn val="ctr"/>
        <c:lblOffset val="100"/>
      </c:catAx>
      <c:valAx>
        <c:axId val="10069132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0068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000" b="0"/>
              <a:t>255-puzzle (</a:t>
            </a:r>
            <a:r>
              <a:rPr lang="en-US" sz="1000" b="1"/>
              <a:t>16x16</a:t>
            </a:r>
            <a:r>
              <a:rPr lang="en-US" sz="1000" b="0"/>
              <a:t>)</a:t>
            </a:r>
            <a:endParaRPr lang="cs-CZ" sz="1000" b="0"/>
          </a:p>
        </c:rich>
      </c:tx>
      <c:layout>
        <c:manualLayout>
          <c:xMode val="edge"/>
          <c:yMode val="edge"/>
          <c:x val="0.39408562666918751"/>
          <c:y val="1.3888888888888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122086285928346"/>
          <c:y val="0.10695610965296004"/>
          <c:w val="0.77228224586542438"/>
          <c:h val="0.77706401283172966"/>
        </c:manualLayout>
      </c:layout>
      <c:lineChart>
        <c:grouping val="standard"/>
        <c:ser>
          <c:idx val="0"/>
          <c:order val="0"/>
          <c:tx>
            <c:strRef>
              <c:f>List2!$R$19</c:f>
              <c:strCache>
                <c:ptCount val="1"/>
                <c:pt idx="0">
                  <c:v>Parberry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List2!$R$20:$R$59</c:f>
              <c:numCache>
                <c:formatCode>General</c:formatCode>
                <c:ptCount val="40"/>
                <c:pt idx="0">
                  <c:v>9524</c:v>
                </c:pt>
                <c:pt idx="1">
                  <c:v>9544</c:v>
                </c:pt>
                <c:pt idx="2">
                  <c:v>9679</c:v>
                </c:pt>
                <c:pt idx="3">
                  <c:v>9760</c:v>
                </c:pt>
                <c:pt idx="4">
                  <c:v>9776</c:v>
                </c:pt>
                <c:pt idx="5">
                  <c:v>9824</c:v>
                </c:pt>
                <c:pt idx="6">
                  <c:v>9862</c:v>
                </c:pt>
                <c:pt idx="7">
                  <c:v>9927</c:v>
                </c:pt>
                <c:pt idx="8">
                  <c:v>9929</c:v>
                </c:pt>
                <c:pt idx="9">
                  <c:v>9930</c:v>
                </c:pt>
                <c:pt idx="10">
                  <c:v>9961</c:v>
                </c:pt>
                <c:pt idx="11">
                  <c:v>10020</c:v>
                </c:pt>
                <c:pt idx="12">
                  <c:v>10054</c:v>
                </c:pt>
                <c:pt idx="13">
                  <c:v>10079</c:v>
                </c:pt>
                <c:pt idx="14">
                  <c:v>10087</c:v>
                </c:pt>
                <c:pt idx="15">
                  <c:v>10104</c:v>
                </c:pt>
                <c:pt idx="16">
                  <c:v>10140</c:v>
                </c:pt>
                <c:pt idx="17">
                  <c:v>10157</c:v>
                </c:pt>
                <c:pt idx="18">
                  <c:v>10170</c:v>
                </c:pt>
                <c:pt idx="19">
                  <c:v>10174</c:v>
                </c:pt>
                <c:pt idx="20">
                  <c:v>10181</c:v>
                </c:pt>
                <c:pt idx="21">
                  <c:v>10201</c:v>
                </c:pt>
                <c:pt idx="22">
                  <c:v>10209</c:v>
                </c:pt>
                <c:pt idx="23">
                  <c:v>10242</c:v>
                </c:pt>
                <c:pt idx="24">
                  <c:v>10271</c:v>
                </c:pt>
                <c:pt idx="25">
                  <c:v>10369</c:v>
                </c:pt>
                <c:pt idx="26">
                  <c:v>10380</c:v>
                </c:pt>
                <c:pt idx="27">
                  <c:v>10392</c:v>
                </c:pt>
                <c:pt idx="28">
                  <c:v>10397</c:v>
                </c:pt>
                <c:pt idx="29">
                  <c:v>10406</c:v>
                </c:pt>
                <c:pt idx="30">
                  <c:v>10413</c:v>
                </c:pt>
                <c:pt idx="31">
                  <c:v>10424</c:v>
                </c:pt>
                <c:pt idx="32">
                  <c:v>10429</c:v>
                </c:pt>
                <c:pt idx="33">
                  <c:v>10430</c:v>
                </c:pt>
                <c:pt idx="34">
                  <c:v>10469</c:v>
                </c:pt>
                <c:pt idx="35">
                  <c:v>10500</c:v>
                </c:pt>
                <c:pt idx="36">
                  <c:v>10526</c:v>
                </c:pt>
                <c:pt idx="37">
                  <c:v>10717</c:v>
                </c:pt>
                <c:pt idx="38">
                  <c:v>10751</c:v>
                </c:pt>
                <c:pt idx="39">
                  <c:v>10866</c:v>
                </c:pt>
              </c:numCache>
            </c:numRef>
          </c:val>
        </c:ser>
        <c:ser>
          <c:idx val="1"/>
          <c:order val="1"/>
          <c:tx>
            <c:strRef>
              <c:f>List2!$S$19</c:f>
              <c:strCache>
                <c:ptCount val="1"/>
                <c:pt idx="0">
                  <c:v>Snakes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List2!$S$20:$S$59</c:f>
              <c:numCache>
                <c:formatCode>General</c:formatCode>
                <c:ptCount val="40"/>
                <c:pt idx="0">
                  <c:v>9442</c:v>
                </c:pt>
                <c:pt idx="1">
                  <c:v>9300</c:v>
                </c:pt>
                <c:pt idx="2">
                  <c:v>9329</c:v>
                </c:pt>
                <c:pt idx="3">
                  <c:v>9672</c:v>
                </c:pt>
                <c:pt idx="4">
                  <c:v>8734</c:v>
                </c:pt>
                <c:pt idx="5">
                  <c:v>9306</c:v>
                </c:pt>
                <c:pt idx="6">
                  <c:v>9534</c:v>
                </c:pt>
                <c:pt idx="7">
                  <c:v>9385</c:v>
                </c:pt>
                <c:pt idx="8">
                  <c:v>9069</c:v>
                </c:pt>
                <c:pt idx="9">
                  <c:v>9426</c:v>
                </c:pt>
                <c:pt idx="10">
                  <c:v>9277</c:v>
                </c:pt>
                <c:pt idx="11">
                  <c:v>9540</c:v>
                </c:pt>
                <c:pt idx="12">
                  <c:v>9210</c:v>
                </c:pt>
                <c:pt idx="13">
                  <c:v>9373</c:v>
                </c:pt>
                <c:pt idx="14">
                  <c:v>9191</c:v>
                </c:pt>
                <c:pt idx="15">
                  <c:v>9194</c:v>
                </c:pt>
                <c:pt idx="16">
                  <c:v>9596</c:v>
                </c:pt>
                <c:pt idx="17">
                  <c:v>9175</c:v>
                </c:pt>
                <c:pt idx="18">
                  <c:v>9408</c:v>
                </c:pt>
                <c:pt idx="19">
                  <c:v>9540</c:v>
                </c:pt>
                <c:pt idx="20">
                  <c:v>9759</c:v>
                </c:pt>
                <c:pt idx="21">
                  <c:v>9269</c:v>
                </c:pt>
                <c:pt idx="22">
                  <c:v>9131</c:v>
                </c:pt>
                <c:pt idx="23">
                  <c:v>9164</c:v>
                </c:pt>
                <c:pt idx="24">
                  <c:v>9727</c:v>
                </c:pt>
                <c:pt idx="25">
                  <c:v>9291</c:v>
                </c:pt>
                <c:pt idx="26">
                  <c:v>9500</c:v>
                </c:pt>
                <c:pt idx="27">
                  <c:v>9482</c:v>
                </c:pt>
                <c:pt idx="28">
                  <c:v>9437</c:v>
                </c:pt>
                <c:pt idx="29">
                  <c:v>9456</c:v>
                </c:pt>
                <c:pt idx="30">
                  <c:v>9537</c:v>
                </c:pt>
                <c:pt idx="31">
                  <c:v>9474</c:v>
                </c:pt>
                <c:pt idx="32">
                  <c:v>9585</c:v>
                </c:pt>
                <c:pt idx="33">
                  <c:v>9650</c:v>
                </c:pt>
                <c:pt idx="34">
                  <c:v>9791</c:v>
                </c:pt>
                <c:pt idx="35">
                  <c:v>9528</c:v>
                </c:pt>
                <c:pt idx="36">
                  <c:v>9548</c:v>
                </c:pt>
                <c:pt idx="37">
                  <c:v>9717</c:v>
                </c:pt>
                <c:pt idx="38">
                  <c:v>9807</c:v>
                </c:pt>
                <c:pt idx="39">
                  <c:v>10034</c:v>
                </c:pt>
              </c:numCache>
            </c:numRef>
          </c:val>
        </c:ser>
        <c:marker val="1"/>
        <c:axId val="82609664"/>
        <c:axId val="94778496"/>
      </c:lineChart>
      <c:catAx>
        <c:axId val="82609664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94778496"/>
        <c:crosses val="autoZero"/>
        <c:auto val="1"/>
        <c:lblAlgn val="ctr"/>
        <c:lblOffset val="100"/>
        <c:tickLblSkip val="4"/>
      </c:catAx>
      <c:valAx>
        <c:axId val="94778496"/>
        <c:scaling>
          <c:orientation val="minMax"/>
          <c:min val="8000"/>
        </c:scaling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Number</a:t>
                </a:r>
                <a:r>
                  <a:rPr lang="en-US" sz="800" b="0" baseline="0"/>
                  <a:t> of</a:t>
                </a:r>
                <a:r>
                  <a:rPr lang="en-US" sz="800" baseline="0"/>
                  <a:t> steps</a:t>
                </a:r>
                <a:endParaRPr lang="cs-CZ" sz="800"/>
              </a:p>
            </c:rich>
          </c:tx>
          <c:layout>
            <c:manualLayout>
              <c:xMode val="edge"/>
              <c:yMode val="edge"/>
              <c:x val="2.3239962523486805E-2"/>
              <c:y val="0.32044181977252861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82609664"/>
        <c:crosses val="autoZero"/>
        <c:crossBetween val="between"/>
      </c:valAx>
      <c:spPr>
        <a:ln w="3175">
          <a:solidFill>
            <a:schemeClr val="accent6"/>
          </a:solidFill>
        </a:ln>
      </c:spPr>
    </c:plotArea>
    <c:legend>
      <c:legendPos val="r"/>
      <c:layout>
        <c:manualLayout>
          <c:xMode val="edge"/>
          <c:yMode val="edge"/>
          <c:x val="0.23804964857016453"/>
          <c:y val="0.15702354913969091"/>
          <c:w val="0.19884904338749348"/>
          <c:h val="0.14506780402449701"/>
        </c:manualLayout>
      </c:layout>
      <c:spPr>
        <a:solidFill>
          <a:schemeClr val="bg1"/>
        </a:solidFill>
        <a:ln w="3175">
          <a:solidFill>
            <a:schemeClr val="accent6"/>
          </a:solidFill>
        </a:ln>
      </c:spPr>
      <c:txPr>
        <a:bodyPr/>
        <a:lstStyle/>
        <a:p>
          <a:pPr>
            <a:defRPr sz="800"/>
          </a:pPr>
          <a:endParaRPr lang="cs-CZ"/>
        </a:p>
      </c:txPr>
    </c:legend>
    <c:plotVisOnly val="1"/>
  </c:chart>
  <c:spPr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000" b="0"/>
              <a:t>899-puzzle (</a:t>
            </a:r>
            <a:r>
              <a:rPr lang="en-US" sz="1000" b="1"/>
              <a:t>30x30</a:t>
            </a:r>
            <a:r>
              <a:rPr lang="en-US" sz="1000" b="0"/>
              <a:t>)</a:t>
            </a:r>
            <a:endParaRPr lang="cs-CZ" sz="1000" b="0"/>
          </a:p>
        </c:rich>
      </c:tx>
      <c:layout>
        <c:manualLayout>
          <c:xMode val="edge"/>
          <c:yMode val="edge"/>
          <c:x val="0.39408562666918762"/>
          <c:y val="1.388888888888890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122086285928346"/>
          <c:y val="0.10695610965296004"/>
          <c:w val="0.77228224586542438"/>
          <c:h val="0.77706401283172988"/>
        </c:manualLayout>
      </c:layout>
      <c:lineChart>
        <c:grouping val="standard"/>
        <c:ser>
          <c:idx val="0"/>
          <c:order val="0"/>
          <c:tx>
            <c:strRef>
              <c:f>List2!$U$19</c:f>
              <c:strCache>
                <c:ptCount val="1"/>
                <c:pt idx="0">
                  <c:v>Parberry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List2!$U$20:$U$59</c:f>
              <c:numCache>
                <c:formatCode>General</c:formatCode>
                <c:ptCount val="40"/>
                <c:pt idx="0">
                  <c:v>67889</c:v>
                </c:pt>
                <c:pt idx="1">
                  <c:v>68037</c:v>
                </c:pt>
                <c:pt idx="2">
                  <c:v>68071</c:v>
                </c:pt>
                <c:pt idx="3">
                  <c:v>68109</c:v>
                </c:pt>
                <c:pt idx="4">
                  <c:v>68165</c:v>
                </c:pt>
                <c:pt idx="5">
                  <c:v>68246</c:v>
                </c:pt>
                <c:pt idx="6">
                  <c:v>68567</c:v>
                </c:pt>
                <c:pt idx="7">
                  <c:v>68624</c:v>
                </c:pt>
                <c:pt idx="8">
                  <c:v>68694</c:v>
                </c:pt>
                <c:pt idx="9">
                  <c:v>68838</c:v>
                </c:pt>
                <c:pt idx="10">
                  <c:v>68962</c:v>
                </c:pt>
                <c:pt idx="11">
                  <c:v>69001</c:v>
                </c:pt>
                <c:pt idx="12">
                  <c:v>69006</c:v>
                </c:pt>
                <c:pt idx="13">
                  <c:v>69015</c:v>
                </c:pt>
                <c:pt idx="14">
                  <c:v>69043</c:v>
                </c:pt>
                <c:pt idx="15">
                  <c:v>69149</c:v>
                </c:pt>
                <c:pt idx="16">
                  <c:v>69276</c:v>
                </c:pt>
                <c:pt idx="17">
                  <c:v>69276</c:v>
                </c:pt>
                <c:pt idx="18">
                  <c:v>69302</c:v>
                </c:pt>
                <c:pt idx="19">
                  <c:v>69326</c:v>
                </c:pt>
                <c:pt idx="20">
                  <c:v>69328</c:v>
                </c:pt>
                <c:pt idx="21">
                  <c:v>69376</c:v>
                </c:pt>
                <c:pt idx="22">
                  <c:v>69449</c:v>
                </c:pt>
                <c:pt idx="23">
                  <c:v>69456</c:v>
                </c:pt>
                <c:pt idx="24">
                  <c:v>69464</c:v>
                </c:pt>
                <c:pt idx="25">
                  <c:v>69633</c:v>
                </c:pt>
                <c:pt idx="26">
                  <c:v>69807</c:v>
                </c:pt>
                <c:pt idx="27">
                  <c:v>69831</c:v>
                </c:pt>
                <c:pt idx="28">
                  <c:v>69894</c:v>
                </c:pt>
                <c:pt idx="29">
                  <c:v>70030</c:v>
                </c:pt>
                <c:pt idx="30">
                  <c:v>70056</c:v>
                </c:pt>
                <c:pt idx="31">
                  <c:v>70186</c:v>
                </c:pt>
                <c:pt idx="32">
                  <c:v>70381</c:v>
                </c:pt>
                <c:pt idx="33">
                  <c:v>70463</c:v>
                </c:pt>
                <c:pt idx="34">
                  <c:v>70466</c:v>
                </c:pt>
                <c:pt idx="35">
                  <c:v>70959</c:v>
                </c:pt>
                <c:pt idx="36">
                  <c:v>71080</c:v>
                </c:pt>
                <c:pt idx="37">
                  <c:v>71221</c:v>
                </c:pt>
                <c:pt idx="38">
                  <c:v>71449</c:v>
                </c:pt>
                <c:pt idx="39">
                  <c:v>72409</c:v>
                </c:pt>
              </c:numCache>
            </c:numRef>
          </c:val>
        </c:ser>
        <c:ser>
          <c:idx val="1"/>
          <c:order val="1"/>
          <c:tx>
            <c:strRef>
              <c:f>List2!$V$19</c:f>
              <c:strCache>
                <c:ptCount val="1"/>
                <c:pt idx="0">
                  <c:v>Snakes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List2!$V$20:$V$59</c:f>
              <c:numCache>
                <c:formatCode>General</c:formatCode>
                <c:ptCount val="40"/>
                <c:pt idx="0">
                  <c:v>62783</c:v>
                </c:pt>
                <c:pt idx="1">
                  <c:v>64415</c:v>
                </c:pt>
                <c:pt idx="2">
                  <c:v>62265</c:v>
                </c:pt>
                <c:pt idx="3">
                  <c:v>63281</c:v>
                </c:pt>
                <c:pt idx="4">
                  <c:v>63775</c:v>
                </c:pt>
                <c:pt idx="5">
                  <c:v>62610</c:v>
                </c:pt>
                <c:pt idx="6">
                  <c:v>61885</c:v>
                </c:pt>
                <c:pt idx="7">
                  <c:v>65034</c:v>
                </c:pt>
                <c:pt idx="8">
                  <c:v>63662</c:v>
                </c:pt>
                <c:pt idx="9">
                  <c:v>63842</c:v>
                </c:pt>
                <c:pt idx="10">
                  <c:v>64268</c:v>
                </c:pt>
                <c:pt idx="11">
                  <c:v>63987</c:v>
                </c:pt>
                <c:pt idx="12">
                  <c:v>63870</c:v>
                </c:pt>
                <c:pt idx="13">
                  <c:v>63663</c:v>
                </c:pt>
                <c:pt idx="14">
                  <c:v>64089</c:v>
                </c:pt>
                <c:pt idx="15">
                  <c:v>64463</c:v>
                </c:pt>
                <c:pt idx="16">
                  <c:v>63872</c:v>
                </c:pt>
                <c:pt idx="17">
                  <c:v>63938</c:v>
                </c:pt>
                <c:pt idx="18">
                  <c:v>63574</c:v>
                </c:pt>
                <c:pt idx="19">
                  <c:v>64782</c:v>
                </c:pt>
                <c:pt idx="20">
                  <c:v>63748</c:v>
                </c:pt>
                <c:pt idx="21">
                  <c:v>63342</c:v>
                </c:pt>
                <c:pt idx="22">
                  <c:v>64715</c:v>
                </c:pt>
                <c:pt idx="23">
                  <c:v>63010</c:v>
                </c:pt>
                <c:pt idx="24">
                  <c:v>63162</c:v>
                </c:pt>
                <c:pt idx="25">
                  <c:v>65087</c:v>
                </c:pt>
                <c:pt idx="26">
                  <c:v>64893</c:v>
                </c:pt>
                <c:pt idx="27">
                  <c:v>64265</c:v>
                </c:pt>
                <c:pt idx="28">
                  <c:v>63194</c:v>
                </c:pt>
                <c:pt idx="29">
                  <c:v>65582</c:v>
                </c:pt>
                <c:pt idx="30">
                  <c:v>65024</c:v>
                </c:pt>
                <c:pt idx="31">
                  <c:v>62420</c:v>
                </c:pt>
                <c:pt idx="32">
                  <c:v>64875</c:v>
                </c:pt>
                <c:pt idx="33">
                  <c:v>63863</c:v>
                </c:pt>
                <c:pt idx="34">
                  <c:v>63956</c:v>
                </c:pt>
                <c:pt idx="35">
                  <c:v>64489</c:v>
                </c:pt>
                <c:pt idx="36">
                  <c:v>65574</c:v>
                </c:pt>
                <c:pt idx="37">
                  <c:v>65487</c:v>
                </c:pt>
                <c:pt idx="38">
                  <c:v>65689</c:v>
                </c:pt>
                <c:pt idx="39">
                  <c:v>65103</c:v>
                </c:pt>
              </c:numCache>
            </c:numRef>
          </c:val>
        </c:ser>
        <c:marker val="1"/>
        <c:axId val="81078144"/>
        <c:axId val="81125760"/>
      </c:lineChart>
      <c:catAx>
        <c:axId val="81078144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81125760"/>
        <c:crosses val="autoZero"/>
        <c:auto val="1"/>
        <c:lblAlgn val="ctr"/>
        <c:lblOffset val="100"/>
        <c:tickLblSkip val="4"/>
      </c:catAx>
      <c:valAx>
        <c:axId val="81125760"/>
        <c:scaling>
          <c:orientation val="minMax"/>
          <c:min val="60000"/>
        </c:scaling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Number</a:t>
                </a:r>
                <a:r>
                  <a:rPr lang="en-US" sz="800" b="0" baseline="0"/>
                  <a:t> of</a:t>
                </a:r>
                <a:r>
                  <a:rPr lang="en-US" sz="800" baseline="0"/>
                  <a:t> steps</a:t>
                </a:r>
                <a:endParaRPr lang="cs-CZ" sz="800"/>
              </a:p>
            </c:rich>
          </c:tx>
          <c:layout>
            <c:manualLayout>
              <c:xMode val="edge"/>
              <c:yMode val="edge"/>
              <c:x val="2.3239962523486816E-2"/>
              <c:y val="0.3204418197725287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81078144"/>
        <c:crosses val="autoZero"/>
        <c:crossBetween val="between"/>
      </c:valAx>
      <c:spPr>
        <a:ln w="3175">
          <a:solidFill>
            <a:schemeClr val="accent6"/>
          </a:solidFill>
        </a:ln>
      </c:spPr>
    </c:plotArea>
    <c:legend>
      <c:legendPos val="r"/>
      <c:layout>
        <c:manualLayout>
          <c:xMode val="edge"/>
          <c:yMode val="edge"/>
          <c:x val="0.23804964857016464"/>
          <c:y val="0.15702354913969091"/>
          <c:w val="0.1988490433874936"/>
          <c:h val="0.14506780402449707"/>
        </c:manualLayout>
      </c:layout>
      <c:spPr>
        <a:solidFill>
          <a:schemeClr val="bg1"/>
        </a:solidFill>
        <a:ln w="3175">
          <a:solidFill>
            <a:schemeClr val="accent6"/>
          </a:solidFill>
        </a:ln>
      </c:spPr>
      <c:txPr>
        <a:bodyPr/>
        <a:lstStyle/>
        <a:p>
          <a:pPr>
            <a:defRPr sz="800"/>
          </a:pPr>
          <a:endParaRPr lang="cs-CZ"/>
        </a:p>
      </c:txPr>
    </c:legend>
    <c:plotVisOnly val="1"/>
  </c:chart>
  <c:spPr>
    <a:ln>
      <a:noFill/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000" b="0"/>
              <a:t>2499-puzzle (</a:t>
            </a:r>
            <a:r>
              <a:rPr lang="en-US" sz="1000" b="1"/>
              <a:t>50x50</a:t>
            </a:r>
            <a:r>
              <a:rPr lang="en-US" sz="1000" b="0"/>
              <a:t>)</a:t>
            </a:r>
            <a:endParaRPr lang="cs-CZ" sz="1000" b="0"/>
          </a:p>
        </c:rich>
      </c:tx>
      <c:layout>
        <c:manualLayout>
          <c:xMode val="edge"/>
          <c:yMode val="edge"/>
          <c:x val="0.39408562666918773"/>
          <c:y val="1.388888888888891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122086285928346"/>
          <c:y val="0.10695610965296004"/>
          <c:w val="0.77228224586542438"/>
          <c:h val="0.7770640128317301"/>
        </c:manualLayout>
      </c:layout>
      <c:lineChart>
        <c:grouping val="standard"/>
        <c:ser>
          <c:idx val="0"/>
          <c:order val="0"/>
          <c:tx>
            <c:strRef>
              <c:f>List2!$X$19</c:f>
              <c:strCache>
                <c:ptCount val="1"/>
                <c:pt idx="0">
                  <c:v>Parberry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List2!$X$20:$X$59</c:f>
              <c:numCache>
                <c:formatCode>General</c:formatCode>
                <c:ptCount val="40"/>
                <c:pt idx="0">
                  <c:v>319079</c:v>
                </c:pt>
                <c:pt idx="1">
                  <c:v>319731</c:v>
                </c:pt>
                <c:pt idx="2">
                  <c:v>321053</c:v>
                </c:pt>
                <c:pt idx="3">
                  <c:v>322392</c:v>
                </c:pt>
                <c:pt idx="4">
                  <c:v>322447</c:v>
                </c:pt>
                <c:pt idx="5">
                  <c:v>322735</c:v>
                </c:pt>
                <c:pt idx="6">
                  <c:v>322749</c:v>
                </c:pt>
                <c:pt idx="7">
                  <c:v>323830</c:v>
                </c:pt>
                <c:pt idx="8">
                  <c:v>323937</c:v>
                </c:pt>
                <c:pt idx="9">
                  <c:v>324157</c:v>
                </c:pt>
                <c:pt idx="10">
                  <c:v>324284</c:v>
                </c:pt>
                <c:pt idx="11">
                  <c:v>324295</c:v>
                </c:pt>
                <c:pt idx="12">
                  <c:v>324687</c:v>
                </c:pt>
                <c:pt idx="13">
                  <c:v>324723</c:v>
                </c:pt>
                <c:pt idx="14">
                  <c:v>324758</c:v>
                </c:pt>
                <c:pt idx="15">
                  <c:v>325384</c:v>
                </c:pt>
                <c:pt idx="16">
                  <c:v>325451</c:v>
                </c:pt>
                <c:pt idx="17">
                  <c:v>325945</c:v>
                </c:pt>
                <c:pt idx="18">
                  <c:v>326023</c:v>
                </c:pt>
                <c:pt idx="19">
                  <c:v>326286</c:v>
                </c:pt>
                <c:pt idx="20">
                  <c:v>326319</c:v>
                </c:pt>
                <c:pt idx="21">
                  <c:v>326452</c:v>
                </c:pt>
                <c:pt idx="22">
                  <c:v>326574</c:v>
                </c:pt>
                <c:pt idx="23">
                  <c:v>326714</c:v>
                </c:pt>
                <c:pt idx="24">
                  <c:v>326862</c:v>
                </c:pt>
                <c:pt idx="25">
                  <c:v>326871</c:v>
                </c:pt>
                <c:pt idx="26">
                  <c:v>327224</c:v>
                </c:pt>
                <c:pt idx="27">
                  <c:v>327326</c:v>
                </c:pt>
                <c:pt idx="28">
                  <c:v>327611</c:v>
                </c:pt>
                <c:pt idx="29">
                  <c:v>328619</c:v>
                </c:pt>
                <c:pt idx="30">
                  <c:v>328622</c:v>
                </c:pt>
                <c:pt idx="31">
                  <c:v>328879</c:v>
                </c:pt>
                <c:pt idx="32">
                  <c:v>329682</c:v>
                </c:pt>
                <c:pt idx="33">
                  <c:v>329870</c:v>
                </c:pt>
                <c:pt idx="34">
                  <c:v>330249</c:v>
                </c:pt>
                <c:pt idx="35">
                  <c:v>330773</c:v>
                </c:pt>
                <c:pt idx="36">
                  <c:v>330909</c:v>
                </c:pt>
                <c:pt idx="37">
                  <c:v>331202</c:v>
                </c:pt>
                <c:pt idx="38">
                  <c:v>331496</c:v>
                </c:pt>
                <c:pt idx="39">
                  <c:v>333677</c:v>
                </c:pt>
              </c:numCache>
            </c:numRef>
          </c:val>
        </c:ser>
        <c:ser>
          <c:idx val="1"/>
          <c:order val="1"/>
          <c:tx>
            <c:strRef>
              <c:f>List2!$Y$19</c:f>
              <c:strCache>
                <c:ptCount val="1"/>
                <c:pt idx="0">
                  <c:v>Snakes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List2!$Y$20:$Y$59</c:f>
              <c:numCache>
                <c:formatCode>General</c:formatCode>
                <c:ptCount val="40"/>
                <c:pt idx="0">
                  <c:v>291423</c:v>
                </c:pt>
                <c:pt idx="1">
                  <c:v>293761</c:v>
                </c:pt>
                <c:pt idx="2">
                  <c:v>289901</c:v>
                </c:pt>
                <c:pt idx="3">
                  <c:v>298010</c:v>
                </c:pt>
                <c:pt idx="4">
                  <c:v>297131</c:v>
                </c:pt>
                <c:pt idx="5">
                  <c:v>296781</c:v>
                </c:pt>
                <c:pt idx="6">
                  <c:v>297383</c:v>
                </c:pt>
                <c:pt idx="7">
                  <c:v>296874</c:v>
                </c:pt>
                <c:pt idx="8">
                  <c:v>297521</c:v>
                </c:pt>
                <c:pt idx="9">
                  <c:v>296083</c:v>
                </c:pt>
                <c:pt idx="10">
                  <c:v>298598</c:v>
                </c:pt>
                <c:pt idx="11">
                  <c:v>300259</c:v>
                </c:pt>
                <c:pt idx="12">
                  <c:v>299061</c:v>
                </c:pt>
                <c:pt idx="13">
                  <c:v>298103</c:v>
                </c:pt>
                <c:pt idx="14">
                  <c:v>296914</c:v>
                </c:pt>
                <c:pt idx="15">
                  <c:v>298152</c:v>
                </c:pt>
                <c:pt idx="16">
                  <c:v>297805</c:v>
                </c:pt>
                <c:pt idx="17">
                  <c:v>296695</c:v>
                </c:pt>
                <c:pt idx="18">
                  <c:v>301395</c:v>
                </c:pt>
                <c:pt idx="19">
                  <c:v>297970</c:v>
                </c:pt>
                <c:pt idx="20">
                  <c:v>298575</c:v>
                </c:pt>
                <c:pt idx="21">
                  <c:v>298336</c:v>
                </c:pt>
                <c:pt idx="22">
                  <c:v>303312</c:v>
                </c:pt>
                <c:pt idx="23">
                  <c:v>297408</c:v>
                </c:pt>
                <c:pt idx="24">
                  <c:v>299516</c:v>
                </c:pt>
                <c:pt idx="25">
                  <c:v>303729</c:v>
                </c:pt>
                <c:pt idx="26">
                  <c:v>300008</c:v>
                </c:pt>
                <c:pt idx="27">
                  <c:v>298500</c:v>
                </c:pt>
                <c:pt idx="28">
                  <c:v>299837</c:v>
                </c:pt>
                <c:pt idx="29">
                  <c:v>302043</c:v>
                </c:pt>
                <c:pt idx="30">
                  <c:v>300858</c:v>
                </c:pt>
                <c:pt idx="31">
                  <c:v>297959</c:v>
                </c:pt>
                <c:pt idx="32">
                  <c:v>299802</c:v>
                </c:pt>
                <c:pt idx="33">
                  <c:v>305598</c:v>
                </c:pt>
                <c:pt idx="34">
                  <c:v>302211</c:v>
                </c:pt>
                <c:pt idx="35">
                  <c:v>300473</c:v>
                </c:pt>
                <c:pt idx="36">
                  <c:v>301625</c:v>
                </c:pt>
                <c:pt idx="37">
                  <c:v>303048</c:v>
                </c:pt>
                <c:pt idx="38">
                  <c:v>300476</c:v>
                </c:pt>
                <c:pt idx="39">
                  <c:v>306007</c:v>
                </c:pt>
              </c:numCache>
            </c:numRef>
          </c:val>
        </c:ser>
        <c:marker val="1"/>
        <c:axId val="82486016"/>
        <c:axId val="82584704"/>
      </c:lineChart>
      <c:catAx>
        <c:axId val="82486016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82584704"/>
        <c:crosses val="autoZero"/>
        <c:auto val="1"/>
        <c:lblAlgn val="ctr"/>
        <c:lblOffset val="100"/>
        <c:tickLblSkip val="4"/>
      </c:catAx>
      <c:valAx>
        <c:axId val="82584704"/>
        <c:scaling>
          <c:orientation val="minMax"/>
          <c:min val="280000"/>
        </c:scaling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Number</a:t>
                </a:r>
                <a:r>
                  <a:rPr lang="en-US" sz="800" b="0" baseline="0"/>
                  <a:t> of</a:t>
                </a:r>
                <a:r>
                  <a:rPr lang="en-US" sz="800" baseline="0"/>
                  <a:t> steps</a:t>
                </a:r>
                <a:endParaRPr lang="cs-CZ" sz="800"/>
              </a:p>
            </c:rich>
          </c:tx>
          <c:layout>
            <c:manualLayout>
              <c:xMode val="edge"/>
              <c:yMode val="edge"/>
              <c:x val="2.3239962523486823E-2"/>
              <c:y val="0.32044181977252884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cs-CZ"/>
          </a:p>
        </c:txPr>
        <c:crossAx val="82486016"/>
        <c:crosses val="autoZero"/>
        <c:crossBetween val="between"/>
      </c:valAx>
      <c:spPr>
        <a:ln w="3175">
          <a:solidFill>
            <a:schemeClr val="accent6"/>
          </a:solidFill>
        </a:ln>
      </c:spPr>
    </c:plotArea>
    <c:legend>
      <c:legendPos val="r"/>
      <c:layout>
        <c:manualLayout>
          <c:xMode val="edge"/>
          <c:yMode val="edge"/>
          <c:x val="0.23804964857016475"/>
          <c:y val="0.15702354913969091"/>
          <c:w val="0.19884904338749376"/>
          <c:h val="0.14506780402449718"/>
        </c:manualLayout>
      </c:layout>
      <c:spPr>
        <a:solidFill>
          <a:schemeClr val="bg1"/>
        </a:solidFill>
        <a:ln w="3175">
          <a:solidFill>
            <a:schemeClr val="accent6"/>
          </a:solidFill>
        </a:ln>
      </c:spPr>
      <c:txPr>
        <a:bodyPr/>
        <a:lstStyle/>
        <a:p>
          <a:pPr>
            <a:defRPr sz="800"/>
          </a:pPr>
          <a:endParaRPr lang="cs-CZ"/>
        </a:p>
      </c:tx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206734</xdr:colOff>
      <xdr:row>628</xdr:row>
      <xdr:rowOff>0</xdr:rowOff>
    </xdr:from>
    <xdr:to>
      <xdr:col>16</xdr:col>
      <xdr:colOff>437322</xdr:colOff>
      <xdr:row>646</xdr:row>
      <xdr:rowOff>7951</xdr:rowOff>
    </xdr:to>
    <xdr:pic>
      <xdr:nvPicPr>
        <xdr:cNvPr id="2049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41280" y="102881927"/>
          <a:ext cx="4365266" cy="287837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17</xdr:col>
      <xdr:colOff>31805</xdr:colOff>
      <xdr:row>150</xdr:row>
      <xdr:rowOff>15901</xdr:rowOff>
    </xdr:from>
    <xdr:to>
      <xdr:col>22</xdr:col>
      <xdr:colOff>469127</xdr:colOff>
      <xdr:row>167</xdr:row>
      <xdr:rowOff>55658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500932</xdr:colOff>
      <xdr:row>226</xdr:row>
      <xdr:rowOff>47707</xdr:rowOff>
    </xdr:from>
    <xdr:to>
      <xdr:col>22</xdr:col>
      <xdr:colOff>111318</xdr:colOff>
      <xdr:row>243</xdr:row>
      <xdr:rowOff>87464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508884</xdr:colOff>
      <xdr:row>14</xdr:row>
      <xdr:rowOff>270343</xdr:rowOff>
    </xdr:from>
    <xdr:to>
      <xdr:col>33</xdr:col>
      <xdr:colOff>87465</xdr:colOff>
      <xdr:row>32</xdr:row>
      <xdr:rowOff>7950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795131</xdr:colOff>
      <xdr:row>524</xdr:row>
      <xdr:rowOff>127220</xdr:rowOff>
    </xdr:from>
    <xdr:to>
      <xdr:col>22</xdr:col>
      <xdr:colOff>405517</xdr:colOff>
      <xdr:row>541</xdr:row>
      <xdr:rowOff>159026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7951</xdr:colOff>
      <xdr:row>714</xdr:row>
      <xdr:rowOff>7951</xdr:rowOff>
    </xdr:from>
    <xdr:to>
      <xdr:col>23</xdr:col>
      <xdr:colOff>445273</xdr:colOff>
      <xdr:row>731</xdr:row>
      <xdr:rowOff>47707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23854</xdr:colOff>
      <xdr:row>815</xdr:row>
      <xdr:rowOff>7950</xdr:rowOff>
    </xdr:from>
    <xdr:to>
      <xdr:col>22</xdr:col>
      <xdr:colOff>461176</xdr:colOff>
      <xdr:row>832</xdr:row>
      <xdr:rowOff>39756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15</xdr:row>
      <xdr:rowOff>0</xdr:rowOff>
    </xdr:from>
    <xdr:to>
      <xdr:col>38</xdr:col>
      <xdr:colOff>405516</xdr:colOff>
      <xdr:row>32</xdr:row>
      <xdr:rowOff>31805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485030</xdr:colOff>
      <xdr:row>34</xdr:row>
      <xdr:rowOff>31806</xdr:rowOff>
    </xdr:from>
    <xdr:to>
      <xdr:col>33</xdr:col>
      <xdr:colOff>63611</xdr:colOff>
      <xdr:row>51</xdr:row>
      <xdr:rowOff>71563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7951</xdr:colOff>
      <xdr:row>34</xdr:row>
      <xdr:rowOff>87465</xdr:rowOff>
    </xdr:from>
    <xdr:to>
      <xdr:col>38</xdr:col>
      <xdr:colOff>413467</xdr:colOff>
      <xdr:row>51</xdr:row>
      <xdr:rowOff>127222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818985</xdr:colOff>
      <xdr:row>24</xdr:row>
      <xdr:rowOff>1</xdr:rowOff>
    </xdr:from>
    <xdr:to>
      <xdr:col>6</xdr:col>
      <xdr:colOff>333955</xdr:colOff>
      <xdr:row>48</xdr:row>
      <xdr:rowOff>39757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15903</xdr:colOff>
      <xdr:row>24</xdr:row>
      <xdr:rowOff>23855</xdr:rowOff>
    </xdr:from>
    <xdr:to>
      <xdr:col>13</xdr:col>
      <xdr:colOff>166977</xdr:colOff>
      <xdr:row>48</xdr:row>
      <xdr:rowOff>63611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24</xdr:row>
      <xdr:rowOff>0</xdr:rowOff>
    </xdr:from>
    <xdr:to>
      <xdr:col>20</xdr:col>
      <xdr:colOff>151074</xdr:colOff>
      <xdr:row>48</xdr:row>
      <xdr:rowOff>39756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7"/>
  <sheetViews>
    <sheetView workbookViewId="0">
      <selection activeCell="B31" sqref="B31"/>
    </sheetView>
  </sheetViews>
  <sheetFormatPr defaultColWidth="11.5546875" defaultRowHeight="12.55"/>
  <cols>
    <col min="2" max="2" width="12.77734375" customWidth="1"/>
    <col min="3" max="3" width="88.44140625" customWidth="1"/>
    <col min="4" max="4" width="10.77734375" customWidth="1"/>
    <col min="5" max="5" width="21.6640625" customWidth="1"/>
    <col min="6" max="6" width="13.5546875" customWidth="1"/>
    <col min="7" max="7" width="22.109375" customWidth="1"/>
    <col min="8" max="8" width="13.77734375" customWidth="1"/>
    <col min="9" max="9" width="21.109375" customWidth="1"/>
    <col min="10" max="10" width="9.77734375" customWidth="1"/>
  </cols>
  <sheetData>
    <row r="2" spans="2:3" ht="20.7">
      <c r="B2" s="1" t="s">
        <v>0</v>
      </c>
    </row>
    <row r="4" spans="2:3" ht="13.15">
      <c r="B4" s="2" t="s">
        <v>1</v>
      </c>
      <c r="C4" t="s">
        <v>2</v>
      </c>
    </row>
    <row r="5" spans="2:3" ht="13.15">
      <c r="B5" s="2" t="s">
        <v>3</v>
      </c>
      <c r="C5" t="s">
        <v>4</v>
      </c>
    </row>
    <row r="6" spans="2:3" ht="13.15">
      <c r="B6" s="2" t="s">
        <v>5</v>
      </c>
      <c r="C6" t="s">
        <v>6</v>
      </c>
    </row>
    <row r="7" spans="2:3" ht="13.15">
      <c r="B7" s="2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Y1071"/>
  <sheetViews>
    <sheetView tabSelected="1" workbookViewId="0">
      <selection activeCell="AH32" sqref="AH32"/>
    </sheetView>
  </sheetViews>
  <sheetFormatPr defaultColWidth="11.5546875" defaultRowHeight="12.55"/>
  <cols>
    <col min="2" max="2" width="12.88671875" customWidth="1"/>
    <col min="3" max="6" width="14.33203125" customWidth="1"/>
    <col min="8" max="8" width="12.21875" customWidth="1"/>
  </cols>
  <sheetData>
    <row r="2" spans="2:9" ht="13.15">
      <c r="B2" s="3" t="s">
        <v>7</v>
      </c>
      <c r="C2" s="4" t="s">
        <v>8</v>
      </c>
      <c r="D2" s="5" t="s">
        <v>9</v>
      </c>
      <c r="E2" s="5"/>
      <c r="F2" s="5"/>
      <c r="G2" s="5"/>
      <c r="H2" s="5"/>
      <c r="I2" s="6"/>
    </row>
    <row r="3" spans="2:9">
      <c r="B3" s="7"/>
      <c r="C3" s="8" t="s">
        <v>10</v>
      </c>
      <c r="D3" t="s">
        <v>11</v>
      </c>
      <c r="I3" s="9"/>
    </row>
    <row r="4" spans="2:9">
      <c r="B4" s="7"/>
      <c r="C4" s="8" t="s">
        <v>12</v>
      </c>
      <c r="D4" t="s">
        <v>13</v>
      </c>
      <c r="I4" s="9"/>
    </row>
    <row r="5" spans="2:9">
      <c r="B5" s="7"/>
      <c r="C5" s="8" t="s">
        <v>14</v>
      </c>
      <c r="D5" t="s">
        <v>15</v>
      </c>
      <c r="I5" s="9"/>
    </row>
    <row r="6" spans="2:9">
      <c r="B6" s="7"/>
      <c r="C6" s="8" t="s">
        <v>16</v>
      </c>
      <c r="D6" t="s">
        <v>17</v>
      </c>
      <c r="I6" s="9"/>
    </row>
    <row r="7" spans="2:9">
      <c r="B7" s="7"/>
      <c r="C7" s="8" t="s">
        <v>18</v>
      </c>
      <c r="D7" t="s">
        <v>19</v>
      </c>
      <c r="I7" s="9"/>
    </row>
    <row r="8" spans="2:9">
      <c r="B8" s="7"/>
      <c r="C8" s="8" t="s">
        <v>20</v>
      </c>
      <c r="D8" t="s">
        <v>21</v>
      </c>
      <c r="I8" s="9"/>
    </row>
    <row r="9" spans="2:9">
      <c r="B9" s="7"/>
      <c r="C9" s="8" t="s">
        <v>22</v>
      </c>
      <c r="D9" t="s">
        <v>23</v>
      </c>
      <c r="I9" s="9"/>
    </row>
    <row r="10" spans="2:9">
      <c r="B10" s="7"/>
      <c r="C10" s="8" t="s">
        <v>24</v>
      </c>
      <c r="D10" t="s">
        <v>25</v>
      </c>
      <c r="I10" s="9"/>
    </row>
    <row r="11" spans="2:9">
      <c r="B11" s="7"/>
      <c r="C11" s="8"/>
      <c r="I11" s="9"/>
    </row>
    <row r="12" spans="2:9">
      <c r="B12" s="10"/>
      <c r="C12" s="11"/>
      <c r="D12" s="12"/>
      <c r="E12" s="12"/>
      <c r="F12" s="12"/>
      <c r="G12" s="12"/>
      <c r="H12" s="12"/>
      <c r="I12" s="13"/>
    </row>
    <row r="13" spans="2:9">
      <c r="C13" s="8"/>
    </row>
    <row r="15" spans="2:9" ht="23.2">
      <c r="B15" s="14">
        <v>15</v>
      </c>
      <c r="C15" s="14"/>
      <c r="D15" s="14"/>
      <c r="E15" s="14"/>
    </row>
    <row r="17" spans="2:25" ht="13.15">
      <c r="B17" s="15" t="s">
        <v>26</v>
      </c>
      <c r="C17" s="15" t="s">
        <v>8</v>
      </c>
      <c r="D17" s="15" t="s">
        <v>10</v>
      </c>
      <c r="E17" s="15" t="s">
        <v>12</v>
      </c>
      <c r="F17" s="15" t="s">
        <v>14</v>
      </c>
      <c r="G17" s="15" t="s">
        <v>16</v>
      </c>
      <c r="H17" s="15" t="s">
        <v>18</v>
      </c>
      <c r="I17" s="15" t="s">
        <v>20</v>
      </c>
      <c r="J17" s="15" t="s">
        <v>22</v>
      </c>
      <c r="K17" s="16" t="s">
        <v>24</v>
      </c>
    </row>
    <row r="18" spans="2:25">
      <c r="B18" s="17">
        <v>1</v>
      </c>
      <c r="C18" s="17">
        <v>1</v>
      </c>
      <c r="D18" s="9">
        <v>39</v>
      </c>
      <c r="E18">
        <v>117</v>
      </c>
      <c r="F18">
        <v>111</v>
      </c>
      <c r="G18">
        <v>99</v>
      </c>
      <c r="H18">
        <f t="shared" ref="H18:H57" si="0">F18-G18</f>
        <v>12</v>
      </c>
      <c r="I18">
        <f t="shared" ref="I18:I57" si="1">(H18/F18*100)</f>
        <v>10.810810810810811</v>
      </c>
      <c r="J18" s="9">
        <f t="shared" ref="J18:J57" si="2">IF(I18&lt;0,1,0)</f>
        <v>0</v>
      </c>
      <c r="K18" s="9">
        <f t="shared" ref="K18:K57" si="3">G18/D18</f>
        <v>2.5384615384615383</v>
      </c>
      <c r="O18" t="s">
        <v>40</v>
      </c>
      <c r="R18" t="s">
        <v>41</v>
      </c>
      <c r="U18" t="s">
        <v>42</v>
      </c>
      <c r="X18" t="s">
        <v>43</v>
      </c>
    </row>
    <row r="19" spans="2:25">
      <c r="B19" s="17">
        <v>2</v>
      </c>
      <c r="C19" s="17">
        <v>2</v>
      </c>
      <c r="D19" s="9">
        <v>39</v>
      </c>
      <c r="E19">
        <v>125</v>
      </c>
      <c r="F19">
        <v>119</v>
      </c>
      <c r="G19">
        <v>99</v>
      </c>
      <c r="H19">
        <f t="shared" si="0"/>
        <v>20</v>
      </c>
      <c r="I19">
        <f t="shared" si="1"/>
        <v>16.806722689075631</v>
      </c>
      <c r="J19" s="9">
        <f t="shared" si="2"/>
        <v>0</v>
      </c>
      <c r="K19" s="9">
        <f t="shared" si="3"/>
        <v>2.5384615384615383</v>
      </c>
      <c r="O19" t="s">
        <v>37</v>
      </c>
      <c r="P19" t="s">
        <v>39</v>
      </c>
      <c r="R19" t="s">
        <v>37</v>
      </c>
      <c r="S19" t="s">
        <v>39</v>
      </c>
      <c r="U19" t="s">
        <v>37</v>
      </c>
      <c r="V19" t="s">
        <v>39</v>
      </c>
      <c r="X19" t="s">
        <v>37</v>
      </c>
      <c r="Y19" t="s">
        <v>39</v>
      </c>
    </row>
    <row r="20" spans="2:25">
      <c r="B20" s="17">
        <v>3</v>
      </c>
      <c r="C20" s="17">
        <v>3</v>
      </c>
      <c r="D20" s="9">
        <v>33</v>
      </c>
      <c r="E20">
        <v>95</v>
      </c>
      <c r="F20">
        <v>91</v>
      </c>
      <c r="G20">
        <v>95</v>
      </c>
      <c r="H20">
        <f t="shared" si="0"/>
        <v>-4</v>
      </c>
      <c r="I20">
        <f t="shared" si="1"/>
        <v>-4.395604395604396</v>
      </c>
      <c r="J20" s="9">
        <f t="shared" si="2"/>
        <v>1</v>
      </c>
      <c r="K20" s="9">
        <f t="shared" si="3"/>
        <v>2.8787878787878789</v>
      </c>
      <c r="O20">
        <v>61</v>
      </c>
      <c r="P20">
        <v>69</v>
      </c>
      <c r="R20">
        <v>9524</v>
      </c>
      <c r="S20">
        <v>9442</v>
      </c>
      <c r="U20">
        <v>67889</v>
      </c>
      <c r="V20">
        <v>62783</v>
      </c>
      <c r="X20">
        <v>319079</v>
      </c>
      <c r="Y20">
        <v>291423</v>
      </c>
    </row>
    <row r="21" spans="2:25">
      <c r="B21" s="17">
        <v>4</v>
      </c>
      <c r="C21" s="17">
        <v>4</v>
      </c>
      <c r="D21" s="9">
        <v>43</v>
      </c>
      <c r="E21">
        <v>117</v>
      </c>
      <c r="F21">
        <v>111</v>
      </c>
      <c r="G21">
        <v>101</v>
      </c>
      <c r="H21">
        <f t="shared" si="0"/>
        <v>10</v>
      </c>
      <c r="I21">
        <f t="shared" si="1"/>
        <v>9.0090090090090094</v>
      </c>
      <c r="J21" s="9">
        <f t="shared" si="2"/>
        <v>0</v>
      </c>
      <c r="K21" s="9">
        <f t="shared" si="3"/>
        <v>2.3488372093023258</v>
      </c>
      <c r="O21">
        <v>70</v>
      </c>
      <c r="P21">
        <v>68</v>
      </c>
      <c r="R21">
        <v>9544</v>
      </c>
      <c r="S21">
        <v>9300</v>
      </c>
      <c r="U21">
        <v>68037</v>
      </c>
      <c r="V21">
        <v>64415</v>
      </c>
      <c r="X21">
        <v>319731</v>
      </c>
      <c r="Y21">
        <v>293761</v>
      </c>
    </row>
    <row r="22" spans="2:25">
      <c r="B22" s="17">
        <v>5</v>
      </c>
      <c r="C22" s="17">
        <v>5</v>
      </c>
      <c r="D22" s="9">
        <v>34</v>
      </c>
      <c r="E22">
        <v>94</v>
      </c>
      <c r="F22">
        <v>88</v>
      </c>
      <c r="G22">
        <v>86</v>
      </c>
      <c r="H22">
        <f t="shared" si="0"/>
        <v>2</v>
      </c>
      <c r="I22">
        <f t="shared" si="1"/>
        <v>2.2727272727272729</v>
      </c>
      <c r="J22" s="9">
        <f t="shared" si="2"/>
        <v>0</v>
      </c>
      <c r="K22" s="9">
        <f t="shared" si="3"/>
        <v>2.5294117647058822</v>
      </c>
      <c r="O22">
        <v>79</v>
      </c>
      <c r="P22">
        <v>99</v>
      </c>
      <c r="R22">
        <v>9679</v>
      </c>
      <c r="S22">
        <v>9329</v>
      </c>
      <c r="U22">
        <v>68071</v>
      </c>
      <c r="V22">
        <v>62265</v>
      </c>
      <c r="X22">
        <v>321053</v>
      </c>
      <c r="Y22">
        <v>289901</v>
      </c>
    </row>
    <row r="23" spans="2:25">
      <c r="B23" s="17">
        <v>6</v>
      </c>
      <c r="C23" s="17">
        <v>6</v>
      </c>
      <c r="D23" s="9">
        <v>29</v>
      </c>
      <c r="E23">
        <v>67</v>
      </c>
      <c r="F23">
        <v>61</v>
      </c>
      <c r="G23">
        <v>69</v>
      </c>
      <c r="H23">
        <f t="shared" si="0"/>
        <v>-8</v>
      </c>
      <c r="I23">
        <f t="shared" si="1"/>
        <v>-13.114754098360656</v>
      </c>
      <c r="J23" s="9">
        <f t="shared" si="2"/>
        <v>1</v>
      </c>
      <c r="K23" s="9">
        <f t="shared" si="3"/>
        <v>2.3793103448275863</v>
      </c>
      <c r="O23">
        <v>79</v>
      </c>
      <c r="P23">
        <v>81</v>
      </c>
      <c r="R23">
        <v>9760</v>
      </c>
      <c r="S23">
        <v>9672</v>
      </c>
      <c r="U23">
        <v>68109</v>
      </c>
      <c r="V23">
        <v>63281</v>
      </c>
      <c r="X23">
        <v>322392</v>
      </c>
      <c r="Y23">
        <v>298010</v>
      </c>
    </row>
    <row r="24" spans="2:25">
      <c r="B24" s="17">
        <v>7</v>
      </c>
      <c r="C24" s="17">
        <v>7</v>
      </c>
      <c r="D24" s="9">
        <v>38</v>
      </c>
      <c r="E24">
        <v>104</v>
      </c>
      <c r="F24">
        <v>96</v>
      </c>
      <c r="G24">
        <v>86</v>
      </c>
      <c r="H24">
        <f t="shared" si="0"/>
        <v>10</v>
      </c>
      <c r="I24">
        <f t="shared" si="1"/>
        <v>10.416666666666668</v>
      </c>
      <c r="J24" s="9">
        <f t="shared" si="2"/>
        <v>0</v>
      </c>
      <c r="K24" s="9">
        <f t="shared" si="3"/>
        <v>2.263157894736842</v>
      </c>
      <c r="O24">
        <v>81</v>
      </c>
      <c r="P24">
        <v>95</v>
      </c>
      <c r="R24">
        <v>9776</v>
      </c>
      <c r="S24">
        <v>8734</v>
      </c>
      <c r="U24">
        <v>68165</v>
      </c>
      <c r="V24">
        <v>63775</v>
      </c>
      <c r="X24">
        <v>322447</v>
      </c>
      <c r="Y24">
        <v>297131</v>
      </c>
    </row>
    <row r="25" spans="2:25">
      <c r="B25" s="17">
        <v>8</v>
      </c>
      <c r="C25" s="17">
        <v>8</v>
      </c>
      <c r="D25" s="9">
        <v>37</v>
      </c>
      <c r="E25">
        <v>135</v>
      </c>
      <c r="F25">
        <v>129</v>
      </c>
      <c r="G25">
        <v>111</v>
      </c>
      <c r="H25">
        <f t="shared" si="0"/>
        <v>18</v>
      </c>
      <c r="I25">
        <f t="shared" si="1"/>
        <v>13.953488372093023</v>
      </c>
      <c r="J25" s="9">
        <f t="shared" si="2"/>
        <v>0</v>
      </c>
      <c r="K25" s="9">
        <f t="shared" si="3"/>
        <v>3</v>
      </c>
      <c r="O25">
        <v>82</v>
      </c>
      <c r="P25">
        <v>86</v>
      </c>
      <c r="R25">
        <v>9824</v>
      </c>
      <c r="S25">
        <v>9306</v>
      </c>
      <c r="U25">
        <v>68246</v>
      </c>
      <c r="V25">
        <v>62610</v>
      </c>
      <c r="X25">
        <v>322735</v>
      </c>
      <c r="Y25">
        <v>296781</v>
      </c>
    </row>
    <row r="26" spans="2:25">
      <c r="B26" s="17">
        <v>9</v>
      </c>
      <c r="C26" s="17">
        <v>9</v>
      </c>
      <c r="D26" s="9">
        <v>36</v>
      </c>
      <c r="E26">
        <v>78</v>
      </c>
      <c r="F26">
        <v>70</v>
      </c>
      <c r="G26">
        <v>68</v>
      </c>
      <c r="H26">
        <f t="shared" si="0"/>
        <v>2</v>
      </c>
      <c r="I26">
        <f t="shared" si="1"/>
        <v>2.8571428571428572</v>
      </c>
      <c r="J26" s="9">
        <f t="shared" si="2"/>
        <v>0</v>
      </c>
      <c r="K26" s="9">
        <f t="shared" si="3"/>
        <v>1.8888888888888888</v>
      </c>
      <c r="O26">
        <v>84</v>
      </c>
      <c r="P26">
        <v>104</v>
      </c>
      <c r="R26">
        <v>9862</v>
      </c>
      <c r="S26">
        <v>9534</v>
      </c>
      <c r="U26">
        <v>68567</v>
      </c>
      <c r="V26">
        <v>61885</v>
      </c>
      <c r="X26">
        <v>322749</v>
      </c>
      <c r="Y26">
        <v>297383</v>
      </c>
    </row>
    <row r="27" spans="2:25">
      <c r="B27" s="17">
        <v>10</v>
      </c>
      <c r="C27" s="17">
        <v>10</v>
      </c>
      <c r="D27" s="9">
        <v>32</v>
      </c>
      <c r="E27">
        <v>108</v>
      </c>
      <c r="F27">
        <v>104</v>
      </c>
      <c r="G27">
        <v>90</v>
      </c>
      <c r="H27">
        <f t="shared" si="0"/>
        <v>14</v>
      </c>
      <c r="I27">
        <f t="shared" si="1"/>
        <v>13.461538461538462</v>
      </c>
      <c r="J27" s="9">
        <f t="shared" si="2"/>
        <v>0</v>
      </c>
      <c r="K27" s="9">
        <f t="shared" si="3"/>
        <v>2.8125</v>
      </c>
      <c r="O27">
        <v>84</v>
      </c>
      <c r="P27">
        <v>66</v>
      </c>
      <c r="R27">
        <v>9927</v>
      </c>
      <c r="S27">
        <v>9385</v>
      </c>
      <c r="U27">
        <v>68624</v>
      </c>
      <c r="V27">
        <v>65034</v>
      </c>
      <c r="X27">
        <v>323830</v>
      </c>
      <c r="Y27">
        <v>296874</v>
      </c>
    </row>
    <row r="28" spans="2:25">
      <c r="B28" s="17">
        <v>11</v>
      </c>
      <c r="C28" s="17">
        <v>11</v>
      </c>
      <c r="D28" s="9">
        <v>40</v>
      </c>
      <c r="E28">
        <v>118</v>
      </c>
      <c r="F28">
        <v>110</v>
      </c>
      <c r="G28">
        <v>106</v>
      </c>
      <c r="H28">
        <f t="shared" si="0"/>
        <v>4</v>
      </c>
      <c r="I28">
        <f t="shared" si="1"/>
        <v>3.6363636363636362</v>
      </c>
      <c r="J28" s="9">
        <f t="shared" si="2"/>
        <v>0</v>
      </c>
      <c r="K28" s="9">
        <f t="shared" si="3"/>
        <v>2.65</v>
      </c>
      <c r="O28">
        <v>84</v>
      </c>
      <c r="P28">
        <v>68</v>
      </c>
      <c r="R28">
        <v>9929</v>
      </c>
      <c r="S28">
        <v>9069</v>
      </c>
      <c r="U28">
        <v>68694</v>
      </c>
      <c r="V28">
        <v>63662</v>
      </c>
      <c r="X28">
        <v>323937</v>
      </c>
      <c r="Y28">
        <v>297521</v>
      </c>
    </row>
    <row r="29" spans="2:25">
      <c r="B29" s="17">
        <v>12</v>
      </c>
      <c r="C29" s="17">
        <v>12</v>
      </c>
      <c r="D29" s="9">
        <v>37</v>
      </c>
      <c r="E29">
        <v>85</v>
      </c>
      <c r="F29">
        <v>79</v>
      </c>
      <c r="G29">
        <v>99</v>
      </c>
      <c r="H29">
        <f t="shared" si="0"/>
        <v>-20</v>
      </c>
      <c r="I29">
        <f t="shared" si="1"/>
        <v>-25.316455696202532</v>
      </c>
      <c r="J29" s="9">
        <f t="shared" si="2"/>
        <v>1</v>
      </c>
      <c r="K29" s="9">
        <f t="shared" si="3"/>
        <v>2.6756756756756759</v>
      </c>
      <c r="O29">
        <v>87</v>
      </c>
      <c r="P29">
        <v>87</v>
      </c>
      <c r="R29">
        <v>9930</v>
      </c>
      <c r="S29">
        <v>9426</v>
      </c>
      <c r="U29">
        <v>68838</v>
      </c>
      <c r="V29">
        <v>63842</v>
      </c>
      <c r="X29">
        <v>324157</v>
      </c>
      <c r="Y29">
        <v>296083</v>
      </c>
    </row>
    <row r="30" spans="2:25">
      <c r="B30" s="17">
        <v>13</v>
      </c>
      <c r="C30" s="17">
        <v>13</v>
      </c>
      <c r="D30" s="9">
        <v>34</v>
      </c>
      <c r="E30">
        <v>100</v>
      </c>
      <c r="F30">
        <v>84</v>
      </c>
      <c r="G30">
        <v>104</v>
      </c>
      <c r="H30">
        <f t="shared" si="0"/>
        <v>-20</v>
      </c>
      <c r="I30">
        <f t="shared" si="1"/>
        <v>-23.809523809523807</v>
      </c>
      <c r="J30" s="9">
        <f t="shared" si="2"/>
        <v>1</v>
      </c>
      <c r="K30" s="9">
        <f t="shared" si="3"/>
        <v>3.0588235294117645</v>
      </c>
      <c r="O30">
        <v>88</v>
      </c>
      <c r="P30">
        <v>86</v>
      </c>
      <c r="R30">
        <v>9961</v>
      </c>
      <c r="S30">
        <v>9277</v>
      </c>
      <c r="U30">
        <v>68962</v>
      </c>
      <c r="V30">
        <v>64268</v>
      </c>
      <c r="X30">
        <v>324284</v>
      </c>
      <c r="Y30">
        <v>298598</v>
      </c>
    </row>
    <row r="31" spans="2:25">
      <c r="B31" s="17">
        <v>14</v>
      </c>
      <c r="C31" s="17">
        <v>14</v>
      </c>
      <c r="D31" s="9">
        <v>33</v>
      </c>
      <c r="E31">
        <v>101</v>
      </c>
      <c r="F31">
        <v>91</v>
      </c>
      <c r="G31">
        <v>91</v>
      </c>
      <c r="H31">
        <f t="shared" si="0"/>
        <v>0</v>
      </c>
      <c r="I31">
        <f t="shared" si="1"/>
        <v>0</v>
      </c>
      <c r="J31" s="9">
        <f t="shared" si="2"/>
        <v>0</v>
      </c>
      <c r="K31" s="9">
        <f t="shared" si="3"/>
        <v>2.7575757575757578</v>
      </c>
      <c r="O31">
        <v>91</v>
      </c>
      <c r="P31">
        <v>95</v>
      </c>
      <c r="R31">
        <v>10020</v>
      </c>
      <c r="S31">
        <v>9540</v>
      </c>
      <c r="U31">
        <v>69001</v>
      </c>
      <c r="V31">
        <v>63987</v>
      </c>
      <c r="X31">
        <v>324295</v>
      </c>
      <c r="Y31">
        <v>300259</v>
      </c>
    </row>
    <row r="32" spans="2:25">
      <c r="B32" s="17">
        <v>15</v>
      </c>
      <c r="C32" s="17">
        <v>15</v>
      </c>
      <c r="D32" s="9">
        <v>31</v>
      </c>
      <c r="E32">
        <v>101</v>
      </c>
      <c r="F32">
        <v>95</v>
      </c>
      <c r="G32">
        <v>73</v>
      </c>
      <c r="H32">
        <f t="shared" si="0"/>
        <v>22</v>
      </c>
      <c r="I32">
        <f t="shared" si="1"/>
        <v>23.157894736842106</v>
      </c>
      <c r="J32" s="9">
        <f t="shared" si="2"/>
        <v>0</v>
      </c>
      <c r="K32" s="9">
        <f t="shared" si="3"/>
        <v>2.3548387096774195</v>
      </c>
      <c r="O32">
        <v>91</v>
      </c>
      <c r="P32">
        <v>91</v>
      </c>
      <c r="R32">
        <v>10054</v>
      </c>
      <c r="S32">
        <v>9210</v>
      </c>
      <c r="U32">
        <v>69006</v>
      </c>
      <c r="V32">
        <v>63870</v>
      </c>
      <c r="X32">
        <v>324687</v>
      </c>
      <c r="Y32">
        <v>299061</v>
      </c>
    </row>
    <row r="33" spans="2:25">
      <c r="B33" s="17">
        <v>16</v>
      </c>
      <c r="C33" s="17">
        <v>16</v>
      </c>
      <c r="D33" s="9">
        <v>41</v>
      </c>
      <c r="E33">
        <v>121</v>
      </c>
      <c r="F33">
        <v>117</v>
      </c>
      <c r="G33">
        <v>113</v>
      </c>
      <c r="H33" s="18">
        <f t="shared" si="0"/>
        <v>4</v>
      </c>
      <c r="I33" s="18">
        <f t="shared" si="1"/>
        <v>3.4188034188034191</v>
      </c>
      <c r="J33" s="9">
        <f t="shared" si="2"/>
        <v>0</v>
      </c>
      <c r="K33" s="9">
        <f t="shared" si="3"/>
        <v>2.7560975609756095</v>
      </c>
      <c r="O33">
        <v>91</v>
      </c>
      <c r="P33">
        <v>83</v>
      </c>
      <c r="R33">
        <v>10079</v>
      </c>
      <c r="S33">
        <v>9373</v>
      </c>
      <c r="U33">
        <v>69015</v>
      </c>
      <c r="V33">
        <v>63663</v>
      </c>
      <c r="X33">
        <v>324723</v>
      </c>
      <c r="Y33">
        <v>298103</v>
      </c>
    </row>
    <row r="34" spans="2:25">
      <c r="B34" s="17">
        <v>17</v>
      </c>
      <c r="C34" s="17">
        <v>17</v>
      </c>
      <c r="D34" s="9">
        <v>37</v>
      </c>
      <c r="E34">
        <v>115</v>
      </c>
      <c r="F34">
        <v>111</v>
      </c>
      <c r="G34">
        <v>101</v>
      </c>
      <c r="H34">
        <f t="shared" si="0"/>
        <v>10</v>
      </c>
      <c r="I34">
        <f t="shared" si="1"/>
        <v>9.0090090090090094</v>
      </c>
      <c r="J34" s="9">
        <f t="shared" si="2"/>
        <v>0</v>
      </c>
      <c r="K34" s="9">
        <f t="shared" si="3"/>
        <v>2.7297297297297298</v>
      </c>
      <c r="O34">
        <v>92</v>
      </c>
      <c r="P34">
        <v>82</v>
      </c>
      <c r="R34">
        <v>10087</v>
      </c>
      <c r="S34">
        <v>9191</v>
      </c>
      <c r="U34">
        <v>69043</v>
      </c>
      <c r="V34">
        <v>64089</v>
      </c>
      <c r="X34">
        <v>324758</v>
      </c>
      <c r="Y34">
        <v>296914</v>
      </c>
    </row>
    <row r="35" spans="2:25">
      <c r="B35" s="17">
        <v>18</v>
      </c>
      <c r="C35" s="17">
        <v>18</v>
      </c>
      <c r="D35" s="9">
        <v>27</v>
      </c>
      <c r="E35">
        <v>99</v>
      </c>
      <c r="F35">
        <v>91</v>
      </c>
      <c r="G35">
        <v>83</v>
      </c>
      <c r="H35">
        <f t="shared" si="0"/>
        <v>8</v>
      </c>
      <c r="I35">
        <f t="shared" si="1"/>
        <v>8.791208791208792</v>
      </c>
      <c r="J35" s="9">
        <f t="shared" si="2"/>
        <v>0</v>
      </c>
      <c r="K35" s="9">
        <f t="shared" si="3"/>
        <v>3.074074074074074</v>
      </c>
      <c r="O35">
        <v>94</v>
      </c>
      <c r="P35">
        <v>108</v>
      </c>
      <c r="R35">
        <v>10104</v>
      </c>
      <c r="S35">
        <v>9194</v>
      </c>
      <c r="U35">
        <v>69149</v>
      </c>
      <c r="V35">
        <v>64463</v>
      </c>
      <c r="X35">
        <v>325384</v>
      </c>
      <c r="Y35">
        <v>298152</v>
      </c>
    </row>
    <row r="36" spans="2:25">
      <c r="B36" s="17">
        <v>19</v>
      </c>
      <c r="C36" s="17">
        <v>19</v>
      </c>
      <c r="D36" s="9">
        <v>39</v>
      </c>
      <c r="E36">
        <v>105</v>
      </c>
      <c r="F36">
        <v>103</v>
      </c>
      <c r="G36">
        <v>83</v>
      </c>
      <c r="H36">
        <f t="shared" si="0"/>
        <v>20</v>
      </c>
      <c r="I36">
        <f t="shared" si="1"/>
        <v>19.417475728155338</v>
      </c>
      <c r="J36" s="9">
        <f t="shared" si="2"/>
        <v>0</v>
      </c>
      <c r="K36" s="9">
        <f t="shared" si="3"/>
        <v>2.1282051282051282</v>
      </c>
      <c r="O36">
        <v>95</v>
      </c>
      <c r="P36">
        <v>73</v>
      </c>
      <c r="R36">
        <v>10140</v>
      </c>
      <c r="S36">
        <v>9596</v>
      </c>
      <c r="U36">
        <v>69276</v>
      </c>
      <c r="V36">
        <v>63872</v>
      </c>
      <c r="X36">
        <v>325451</v>
      </c>
      <c r="Y36">
        <v>297805</v>
      </c>
    </row>
    <row r="37" spans="2:25">
      <c r="B37" s="17">
        <v>20</v>
      </c>
      <c r="C37" s="17">
        <v>20</v>
      </c>
      <c r="D37" s="9">
        <v>38</v>
      </c>
      <c r="E37">
        <v>112</v>
      </c>
      <c r="F37">
        <v>108</v>
      </c>
      <c r="G37">
        <v>86</v>
      </c>
      <c r="H37">
        <f t="shared" si="0"/>
        <v>22</v>
      </c>
      <c r="I37">
        <f t="shared" si="1"/>
        <v>20.37037037037037</v>
      </c>
      <c r="J37" s="9">
        <f t="shared" si="2"/>
        <v>0</v>
      </c>
      <c r="K37" s="9">
        <f t="shared" si="3"/>
        <v>2.263157894736842</v>
      </c>
      <c r="O37">
        <v>95</v>
      </c>
      <c r="P37">
        <v>95</v>
      </c>
      <c r="R37">
        <v>10157</v>
      </c>
      <c r="S37">
        <v>9175</v>
      </c>
      <c r="U37">
        <v>69276</v>
      </c>
      <c r="V37">
        <v>63938</v>
      </c>
      <c r="X37">
        <v>325945</v>
      </c>
      <c r="Y37">
        <v>296695</v>
      </c>
    </row>
    <row r="38" spans="2:25">
      <c r="B38" s="17">
        <v>21</v>
      </c>
      <c r="C38" s="17">
        <v>21</v>
      </c>
      <c r="D38" s="9">
        <v>38</v>
      </c>
      <c r="E38">
        <v>88</v>
      </c>
      <c r="F38">
        <v>82</v>
      </c>
      <c r="G38">
        <v>86</v>
      </c>
      <c r="H38">
        <f t="shared" si="0"/>
        <v>-4</v>
      </c>
      <c r="I38">
        <f t="shared" si="1"/>
        <v>-4.8780487804878048</v>
      </c>
      <c r="J38" s="9">
        <f t="shared" si="2"/>
        <v>1</v>
      </c>
      <c r="K38" s="9">
        <f t="shared" si="3"/>
        <v>2.263157894736842</v>
      </c>
      <c r="O38">
        <v>96</v>
      </c>
      <c r="P38">
        <v>86</v>
      </c>
      <c r="R38">
        <v>10170</v>
      </c>
      <c r="S38">
        <v>9408</v>
      </c>
      <c r="U38">
        <v>69302</v>
      </c>
      <c r="V38">
        <v>63574</v>
      </c>
      <c r="X38">
        <v>326023</v>
      </c>
      <c r="Y38">
        <v>301395</v>
      </c>
    </row>
    <row r="39" spans="2:25">
      <c r="B39" s="17">
        <v>22</v>
      </c>
      <c r="C39" s="17">
        <v>22</v>
      </c>
      <c r="D39" s="9">
        <v>38</v>
      </c>
      <c r="E39">
        <v>104</v>
      </c>
      <c r="F39">
        <v>94</v>
      </c>
      <c r="G39">
        <v>108</v>
      </c>
      <c r="H39">
        <f t="shared" si="0"/>
        <v>-14</v>
      </c>
      <c r="I39">
        <f t="shared" si="1"/>
        <v>-14.893617021276595</v>
      </c>
      <c r="J39" s="9">
        <f t="shared" si="2"/>
        <v>1</v>
      </c>
      <c r="K39" s="9">
        <f t="shared" si="3"/>
        <v>2.8421052631578947</v>
      </c>
      <c r="O39">
        <v>97</v>
      </c>
      <c r="P39">
        <v>97</v>
      </c>
      <c r="R39">
        <v>10174</v>
      </c>
      <c r="S39">
        <v>9540</v>
      </c>
      <c r="U39">
        <v>69326</v>
      </c>
      <c r="V39">
        <v>64782</v>
      </c>
      <c r="X39">
        <v>326286</v>
      </c>
      <c r="Y39">
        <v>297970</v>
      </c>
    </row>
    <row r="40" spans="2:25">
      <c r="B40" s="17">
        <v>23</v>
      </c>
      <c r="C40" s="17">
        <v>23</v>
      </c>
      <c r="D40" s="9">
        <v>41</v>
      </c>
      <c r="E40">
        <v>139</v>
      </c>
      <c r="F40">
        <v>133</v>
      </c>
      <c r="G40">
        <v>107</v>
      </c>
      <c r="H40">
        <f t="shared" si="0"/>
        <v>26</v>
      </c>
      <c r="I40">
        <f t="shared" si="1"/>
        <v>19.548872180451127</v>
      </c>
      <c r="J40" s="9">
        <f t="shared" si="2"/>
        <v>0</v>
      </c>
      <c r="K40" s="9">
        <f t="shared" si="3"/>
        <v>2.6097560975609757</v>
      </c>
      <c r="O40">
        <v>98</v>
      </c>
      <c r="P40">
        <v>94</v>
      </c>
      <c r="R40">
        <v>10181</v>
      </c>
      <c r="S40">
        <v>9759</v>
      </c>
      <c r="U40">
        <v>69328</v>
      </c>
      <c r="V40">
        <v>63748</v>
      </c>
      <c r="X40">
        <v>326319</v>
      </c>
      <c r="Y40">
        <v>298575</v>
      </c>
    </row>
    <row r="41" spans="2:25">
      <c r="B41" s="17">
        <v>24</v>
      </c>
      <c r="C41" s="17">
        <v>24</v>
      </c>
      <c r="D41" s="9">
        <v>40</v>
      </c>
      <c r="E41">
        <v>114</v>
      </c>
      <c r="F41">
        <v>106</v>
      </c>
      <c r="G41">
        <v>102</v>
      </c>
      <c r="H41">
        <f t="shared" si="0"/>
        <v>4</v>
      </c>
      <c r="I41">
        <f t="shared" si="1"/>
        <v>3.7735849056603774</v>
      </c>
      <c r="J41" s="9">
        <f t="shared" si="2"/>
        <v>0</v>
      </c>
      <c r="K41" s="9">
        <f t="shared" si="3"/>
        <v>2.5499999999999998</v>
      </c>
      <c r="O41">
        <v>99</v>
      </c>
      <c r="P41">
        <v>127</v>
      </c>
      <c r="R41">
        <v>10201</v>
      </c>
      <c r="S41">
        <v>9269</v>
      </c>
      <c r="U41">
        <v>69376</v>
      </c>
      <c r="V41">
        <v>63342</v>
      </c>
      <c r="X41">
        <v>326452</v>
      </c>
      <c r="Y41">
        <v>298336</v>
      </c>
    </row>
    <row r="42" spans="2:25">
      <c r="B42" s="17">
        <v>25</v>
      </c>
      <c r="C42" s="17">
        <v>25</v>
      </c>
      <c r="D42" s="9">
        <v>40</v>
      </c>
      <c r="E42">
        <v>114</v>
      </c>
      <c r="F42">
        <v>108</v>
      </c>
      <c r="G42">
        <v>102</v>
      </c>
      <c r="H42">
        <f t="shared" si="0"/>
        <v>6</v>
      </c>
      <c r="I42">
        <f t="shared" si="1"/>
        <v>5.5555555555555554</v>
      </c>
      <c r="J42" s="9">
        <f t="shared" si="2"/>
        <v>0</v>
      </c>
      <c r="K42" s="9">
        <f t="shared" si="3"/>
        <v>2.5499999999999998</v>
      </c>
      <c r="O42">
        <v>100</v>
      </c>
      <c r="P42">
        <v>102</v>
      </c>
      <c r="R42">
        <v>10209</v>
      </c>
      <c r="S42">
        <v>9131</v>
      </c>
      <c r="U42">
        <v>69449</v>
      </c>
      <c r="V42">
        <v>64715</v>
      </c>
      <c r="X42">
        <v>326574</v>
      </c>
      <c r="Y42">
        <v>303312</v>
      </c>
    </row>
    <row r="43" spans="2:25">
      <c r="B43" s="17">
        <v>26</v>
      </c>
      <c r="C43" s="17">
        <v>26</v>
      </c>
      <c r="D43" s="9">
        <v>33</v>
      </c>
      <c r="E43">
        <v>87</v>
      </c>
      <c r="F43">
        <v>79</v>
      </c>
      <c r="G43">
        <v>81</v>
      </c>
      <c r="H43">
        <f t="shared" si="0"/>
        <v>-2</v>
      </c>
      <c r="I43">
        <f t="shared" si="1"/>
        <v>-2.5316455696202533</v>
      </c>
      <c r="J43" s="9">
        <f t="shared" si="2"/>
        <v>1</v>
      </c>
      <c r="K43" s="9">
        <f t="shared" si="3"/>
        <v>2.4545454545454546</v>
      </c>
      <c r="O43">
        <v>103</v>
      </c>
      <c r="P43">
        <v>83</v>
      </c>
      <c r="R43">
        <v>10242</v>
      </c>
      <c r="S43">
        <v>9164</v>
      </c>
      <c r="U43">
        <v>69456</v>
      </c>
      <c r="V43">
        <v>63010</v>
      </c>
      <c r="X43">
        <v>326714</v>
      </c>
      <c r="Y43">
        <v>297408</v>
      </c>
    </row>
    <row r="44" spans="2:25">
      <c r="B44" s="17">
        <v>27</v>
      </c>
      <c r="C44" s="17">
        <v>27</v>
      </c>
      <c r="D44" s="9">
        <v>39</v>
      </c>
      <c r="E44">
        <v>99</v>
      </c>
      <c r="F44">
        <v>97</v>
      </c>
      <c r="G44">
        <v>97</v>
      </c>
      <c r="H44">
        <f t="shared" si="0"/>
        <v>0</v>
      </c>
      <c r="I44">
        <f t="shared" si="1"/>
        <v>0</v>
      </c>
      <c r="J44" s="9">
        <f t="shared" si="2"/>
        <v>0</v>
      </c>
      <c r="K44" s="9">
        <f t="shared" si="3"/>
        <v>2.4871794871794872</v>
      </c>
      <c r="O44">
        <v>104</v>
      </c>
      <c r="P44">
        <v>90</v>
      </c>
      <c r="R44">
        <v>10271</v>
      </c>
      <c r="S44">
        <v>9727</v>
      </c>
      <c r="U44">
        <v>69464</v>
      </c>
      <c r="V44">
        <v>63162</v>
      </c>
      <c r="X44">
        <v>326862</v>
      </c>
      <c r="Y44">
        <v>299516</v>
      </c>
    </row>
    <row r="45" spans="2:25">
      <c r="B45" s="17">
        <v>28</v>
      </c>
      <c r="C45" s="17">
        <v>28</v>
      </c>
      <c r="D45" s="9">
        <v>34</v>
      </c>
      <c r="E45">
        <v>96</v>
      </c>
      <c r="F45">
        <v>84</v>
      </c>
      <c r="G45">
        <v>66</v>
      </c>
      <c r="H45">
        <f t="shared" si="0"/>
        <v>18</v>
      </c>
      <c r="I45">
        <f t="shared" si="1"/>
        <v>21.428571428571427</v>
      </c>
      <c r="J45" s="9">
        <f t="shared" si="2"/>
        <v>0</v>
      </c>
      <c r="K45" s="9">
        <f t="shared" si="3"/>
        <v>1.9411764705882353</v>
      </c>
      <c r="O45">
        <v>106</v>
      </c>
      <c r="P45">
        <v>102</v>
      </c>
      <c r="R45">
        <v>10369</v>
      </c>
      <c r="S45">
        <v>9291</v>
      </c>
      <c r="U45">
        <v>69633</v>
      </c>
      <c r="V45">
        <v>65087</v>
      </c>
      <c r="X45">
        <v>326871</v>
      </c>
      <c r="Y45">
        <v>303729</v>
      </c>
    </row>
    <row r="46" spans="2:25">
      <c r="B46" s="17">
        <v>29</v>
      </c>
      <c r="C46" s="17">
        <v>29</v>
      </c>
      <c r="D46" s="9">
        <v>35</v>
      </c>
      <c r="E46">
        <v>99</v>
      </c>
      <c r="F46">
        <v>95</v>
      </c>
      <c r="G46">
        <v>95</v>
      </c>
      <c r="H46">
        <f t="shared" si="0"/>
        <v>0</v>
      </c>
      <c r="I46">
        <f t="shared" si="1"/>
        <v>0</v>
      </c>
      <c r="J46" s="9">
        <f t="shared" si="2"/>
        <v>0</v>
      </c>
      <c r="K46" s="9">
        <f t="shared" si="3"/>
        <v>2.7142857142857144</v>
      </c>
      <c r="O46">
        <v>107</v>
      </c>
      <c r="P46">
        <v>107</v>
      </c>
      <c r="R46">
        <v>10380</v>
      </c>
      <c r="S46">
        <v>9500</v>
      </c>
      <c r="U46">
        <v>69807</v>
      </c>
      <c r="V46">
        <v>64893</v>
      </c>
      <c r="X46">
        <v>327224</v>
      </c>
      <c r="Y46">
        <v>300008</v>
      </c>
    </row>
    <row r="47" spans="2:25">
      <c r="B47" s="17">
        <v>30</v>
      </c>
      <c r="C47" s="17">
        <v>30</v>
      </c>
      <c r="D47" s="9">
        <v>43</v>
      </c>
      <c r="E47">
        <v>121</v>
      </c>
      <c r="F47">
        <v>115</v>
      </c>
      <c r="G47">
        <v>95</v>
      </c>
      <c r="H47">
        <f t="shared" si="0"/>
        <v>20</v>
      </c>
      <c r="I47">
        <f t="shared" si="1"/>
        <v>17.391304347826086</v>
      </c>
      <c r="J47" s="9">
        <f t="shared" si="2"/>
        <v>0</v>
      </c>
      <c r="K47" s="9">
        <f t="shared" si="3"/>
        <v>2.2093023255813953</v>
      </c>
      <c r="O47">
        <v>108</v>
      </c>
      <c r="P47">
        <v>86</v>
      </c>
      <c r="R47">
        <v>10392</v>
      </c>
      <c r="S47">
        <v>9482</v>
      </c>
      <c r="U47">
        <v>69831</v>
      </c>
      <c r="V47">
        <v>64265</v>
      </c>
      <c r="X47">
        <v>327326</v>
      </c>
      <c r="Y47">
        <v>298500</v>
      </c>
    </row>
    <row r="48" spans="2:25">
      <c r="B48" s="17">
        <v>31</v>
      </c>
      <c r="C48" s="17">
        <v>31</v>
      </c>
      <c r="D48" s="9">
        <v>41</v>
      </c>
      <c r="E48">
        <v>93</v>
      </c>
      <c r="F48">
        <v>87</v>
      </c>
      <c r="G48">
        <v>87</v>
      </c>
      <c r="H48">
        <f t="shared" si="0"/>
        <v>0</v>
      </c>
      <c r="I48">
        <f t="shared" si="1"/>
        <v>0</v>
      </c>
      <c r="J48" s="9">
        <f t="shared" si="2"/>
        <v>0</v>
      </c>
      <c r="K48" s="9">
        <f t="shared" si="3"/>
        <v>2.1219512195121952</v>
      </c>
      <c r="O48">
        <v>108</v>
      </c>
      <c r="P48">
        <v>102</v>
      </c>
      <c r="R48">
        <v>10397</v>
      </c>
      <c r="S48">
        <v>9437</v>
      </c>
      <c r="U48">
        <v>69894</v>
      </c>
      <c r="V48">
        <v>63194</v>
      </c>
      <c r="X48">
        <v>327611</v>
      </c>
      <c r="Y48">
        <v>299837</v>
      </c>
    </row>
    <row r="49" spans="2:25">
      <c r="B49" s="17">
        <v>32</v>
      </c>
      <c r="C49" s="17">
        <v>32</v>
      </c>
      <c r="D49" s="9">
        <v>30</v>
      </c>
      <c r="E49">
        <v>124</v>
      </c>
      <c r="F49">
        <v>116</v>
      </c>
      <c r="G49">
        <v>96</v>
      </c>
      <c r="H49">
        <f t="shared" si="0"/>
        <v>20</v>
      </c>
      <c r="I49">
        <f t="shared" si="1"/>
        <v>17.241379310344829</v>
      </c>
      <c r="J49" s="9">
        <f t="shared" si="2"/>
        <v>0</v>
      </c>
      <c r="K49" s="9">
        <f t="shared" si="3"/>
        <v>3.2</v>
      </c>
      <c r="O49">
        <v>110</v>
      </c>
      <c r="P49">
        <v>106</v>
      </c>
      <c r="R49">
        <v>10406</v>
      </c>
      <c r="S49">
        <v>9456</v>
      </c>
      <c r="U49">
        <v>70030</v>
      </c>
      <c r="V49">
        <v>65582</v>
      </c>
      <c r="X49">
        <v>328619</v>
      </c>
      <c r="Y49">
        <v>302043</v>
      </c>
    </row>
    <row r="50" spans="2:25">
      <c r="B50" s="17">
        <v>33</v>
      </c>
      <c r="C50" s="17">
        <v>33</v>
      </c>
      <c r="D50" s="9">
        <v>36</v>
      </c>
      <c r="E50">
        <v>92</v>
      </c>
      <c r="F50">
        <v>84</v>
      </c>
      <c r="G50">
        <v>68</v>
      </c>
      <c r="H50">
        <f t="shared" si="0"/>
        <v>16</v>
      </c>
      <c r="I50">
        <f t="shared" si="1"/>
        <v>19.047619047619047</v>
      </c>
      <c r="J50" s="9">
        <f t="shared" si="2"/>
        <v>0</v>
      </c>
      <c r="K50" s="9">
        <f t="shared" si="3"/>
        <v>1.8888888888888888</v>
      </c>
      <c r="O50">
        <v>111</v>
      </c>
      <c r="P50">
        <v>99</v>
      </c>
      <c r="R50">
        <v>10413</v>
      </c>
      <c r="S50">
        <v>9537</v>
      </c>
      <c r="U50">
        <v>70056</v>
      </c>
      <c r="V50">
        <v>65024</v>
      </c>
      <c r="X50">
        <v>328622</v>
      </c>
      <c r="Y50">
        <v>300858</v>
      </c>
    </row>
    <row r="51" spans="2:25">
      <c r="B51" s="17">
        <v>34</v>
      </c>
      <c r="C51" s="17">
        <v>34</v>
      </c>
      <c r="D51" s="9">
        <v>39</v>
      </c>
      <c r="E51">
        <v>113</v>
      </c>
      <c r="F51">
        <v>99</v>
      </c>
      <c r="G51">
        <v>127</v>
      </c>
      <c r="H51">
        <f t="shared" si="0"/>
        <v>-28</v>
      </c>
      <c r="I51">
        <f t="shared" si="1"/>
        <v>-28.28282828282828</v>
      </c>
      <c r="J51" s="9">
        <f t="shared" si="2"/>
        <v>1</v>
      </c>
      <c r="K51" s="9">
        <f t="shared" si="3"/>
        <v>3.2564102564102564</v>
      </c>
      <c r="O51">
        <v>111</v>
      </c>
      <c r="P51">
        <v>101</v>
      </c>
      <c r="R51">
        <v>10424</v>
      </c>
      <c r="S51">
        <v>9474</v>
      </c>
      <c r="U51">
        <v>70186</v>
      </c>
      <c r="V51">
        <v>62420</v>
      </c>
      <c r="X51">
        <v>328879</v>
      </c>
      <c r="Y51">
        <v>297959</v>
      </c>
    </row>
    <row r="52" spans="2:25">
      <c r="B52" s="17">
        <v>35</v>
      </c>
      <c r="C52" s="17">
        <v>35</v>
      </c>
      <c r="D52" s="9">
        <v>32</v>
      </c>
      <c r="E52">
        <v>108</v>
      </c>
      <c r="F52">
        <v>98</v>
      </c>
      <c r="G52">
        <v>94</v>
      </c>
      <c r="H52">
        <f t="shared" si="0"/>
        <v>4</v>
      </c>
      <c r="I52">
        <f t="shared" si="1"/>
        <v>4.0816326530612246</v>
      </c>
      <c r="J52" s="9">
        <f t="shared" si="2"/>
        <v>0</v>
      </c>
      <c r="K52" s="9">
        <f t="shared" si="3"/>
        <v>2.9375</v>
      </c>
      <c r="O52">
        <v>111</v>
      </c>
      <c r="P52">
        <v>101</v>
      </c>
      <c r="R52">
        <v>10429</v>
      </c>
      <c r="S52">
        <v>9585</v>
      </c>
      <c r="U52">
        <v>70381</v>
      </c>
      <c r="V52">
        <v>64875</v>
      </c>
      <c r="X52">
        <v>329682</v>
      </c>
      <c r="Y52">
        <v>299802</v>
      </c>
    </row>
    <row r="53" spans="2:25">
      <c r="B53" s="17">
        <v>36</v>
      </c>
      <c r="C53" s="17">
        <v>36</v>
      </c>
      <c r="D53" s="9">
        <v>37</v>
      </c>
      <c r="E53">
        <v>111</v>
      </c>
      <c r="F53">
        <v>107</v>
      </c>
      <c r="G53">
        <v>107</v>
      </c>
      <c r="H53">
        <f t="shared" si="0"/>
        <v>0</v>
      </c>
      <c r="I53">
        <f t="shared" si="1"/>
        <v>0</v>
      </c>
      <c r="J53" s="9">
        <f t="shared" si="2"/>
        <v>0</v>
      </c>
      <c r="K53" s="9">
        <f t="shared" si="3"/>
        <v>2.8918918918918921</v>
      </c>
      <c r="O53">
        <v>115</v>
      </c>
      <c r="P53">
        <v>95</v>
      </c>
      <c r="R53">
        <v>10430</v>
      </c>
      <c r="S53">
        <v>9650</v>
      </c>
      <c r="U53">
        <v>70463</v>
      </c>
      <c r="V53">
        <v>63863</v>
      </c>
      <c r="X53">
        <v>329870</v>
      </c>
      <c r="Y53">
        <v>305598</v>
      </c>
    </row>
    <row r="54" spans="2:25">
      <c r="B54" s="17">
        <v>37</v>
      </c>
      <c r="C54" s="17">
        <v>37</v>
      </c>
      <c r="D54" s="9">
        <v>34</v>
      </c>
      <c r="E54">
        <v>104</v>
      </c>
      <c r="F54">
        <v>92</v>
      </c>
      <c r="G54">
        <v>82</v>
      </c>
      <c r="H54">
        <f t="shared" si="0"/>
        <v>10</v>
      </c>
      <c r="I54">
        <f t="shared" si="1"/>
        <v>10.869565217391305</v>
      </c>
      <c r="J54" s="9">
        <f t="shared" si="2"/>
        <v>0</v>
      </c>
      <c r="K54" s="9">
        <f t="shared" si="3"/>
        <v>2.4117647058823528</v>
      </c>
      <c r="O54">
        <v>116</v>
      </c>
      <c r="P54">
        <v>96</v>
      </c>
      <c r="R54">
        <v>10469</v>
      </c>
      <c r="S54">
        <v>9791</v>
      </c>
      <c r="U54">
        <v>70466</v>
      </c>
      <c r="V54">
        <v>63956</v>
      </c>
      <c r="X54">
        <v>330249</v>
      </c>
      <c r="Y54">
        <v>302211</v>
      </c>
    </row>
    <row r="55" spans="2:25">
      <c r="B55" s="17">
        <v>38</v>
      </c>
      <c r="C55" s="17">
        <v>38</v>
      </c>
      <c r="D55" s="9">
        <v>29</v>
      </c>
      <c r="E55">
        <v>91</v>
      </c>
      <c r="F55">
        <v>81</v>
      </c>
      <c r="G55">
        <v>95</v>
      </c>
      <c r="H55">
        <f t="shared" si="0"/>
        <v>-14</v>
      </c>
      <c r="I55">
        <f t="shared" si="1"/>
        <v>-17.283950617283949</v>
      </c>
      <c r="J55" s="9">
        <f t="shared" si="2"/>
        <v>1</v>
      </c>
      <c r="K55" s="9">
        <f t="shared" si="3"/>
        <v>3.2758620689655173</v>
      </c>
      <c r="O55">
        <v>116</v>
      </c>
      <c r="P55">
        <v>82</v>
      </c>
      <c r="R55">
        <v>10500</v>
      </c>
      <c r="S55">
        <v>9528</v>
      </c>
      <c r="U55">
        <v>70959</v>
      </c>
      <c r="V55">
        <v>64489</v>
      </c>
      <c r="X55">
        <v>330773</v>
      </c>
      <c r="Y55">
        <v>300473</v>
      </c>
    </row>
    <row r="56" spans="2:25">
      <c r="B56" s="17">
        <v>39</v>
      </c>
      <c r="C56" s="17">
        <v>39</v>
      </c>
      <c r="D56" s="9">
        <v>34</v>
      </c>
      <c r="E56">
        <v>104</v>
      </c>
      <c r="F56">
        <v>100</v>
      </c>
      <c r="G56">
        <v>102</v>
      </c>
      <c r="H56">
        <f t="shared" si="0"/>
        <v>-2</v>
      </c>
      <c r="I56">
        <f t="shared" si="1"/>
        <v>-2</v>
      </c>
      <c r="J56" s="9">
        <f t="shared" si="2"/>
        <v>1</v>
      </c>
      <c r="K56" s="9">
        <f t="shared" si="3"/>
        <v>3</v>
      </c>
      <c r="O56">
        <v>117</v>
      </c>
      <c r="P56">
        <v>113</v>
      </c>
      <c r="R56">
        <v>10526</v>
      </c>
      <c r="S56">
        <v>9548</v>
      </c>
      <c r="U56">
        <v>71080</v>
      </c>
      <c r="V56">
        <v>65574</v>
      </c>
      <c r="X56">
        <v>330909</v>
      </c>
      <c r="Y56">
        <v>301625</v>
      </c>
    </row>
    <row r="57" spans="2:25">
      <c r="B57" s="17">
        <v>40</v>
      </c>
      <c r="C57" s="17">
        <v>40</v>
      </c>
      <c r="D57" s="9">
        <v>34</v>
      </c>
      <c r="E57">
        <v>124</v>
      </c>
      <c r="F57">
        <v>116</v>
      </c>
      <c r="G57">
        <v>82</v>
      </c>
      <c r="H57">
        <f t="shared" si="0"/>
        <v>34</v>
      </c>
      <c r="I57">
        <f t="shared" si="1"/>
        <v>29.310344827586203</v>
      </c>
      <c r="J57" s="9">
        <f t="shared" si="2"/>
        <v>0</v>
      </c>
      <c r="K57" s="9">
        <f t="shared" si="3"/>
        <v>2.4117647058823528</v>
      </c>
      <c r="M57" s="9"/>
      <c r="O57">
        <v>119</v>
      </c>
      <c r="P57">
        <v>99</v>
      </c>
      <c r="R57">
        <v>10717</v>
      </c>
      <c r="S57">
        <v>9717</v>
      </c>
      <c r="U57">
        <v>71221</v>
      </c>
      <c r="V57">
        <v>65487</v>
      </c>
      <c r="X57">
        <v>331202</v>
      </c>
      <c r="Y57">
        <v>303048</v>
      </c>
    </row>
    <row r="58" spans="2:25">
      <c r="B58" s="19" t="s">
        <v>27</v>
      </c>
      <c r="C58" s="20"/>
      <c r="D58" s="21">
        <f t="shared" ref="D58:K58" si="4">AVERAGE(D18:D57)</f>
        <v>36.1</v>
      </c>
      <c r="E58" s="21">
        <f t="shared" si="4"/>
        <v>105.55</v>
      </c>
      <c r="F58" s="21">
        <f t="shared" si="4"/>
        <v>98.55</v>
      </c>
      <c r="G58" s="21">
        <f t="shared" si="4"/>
        <v>93.05</v>
      </c>
      <c r="H58" s="21">
        <f t="shared" si="4"/>
        <v>5.5</v>
      </c>
      <c r="I58" s="21">
        <f t="shared" si="4"/>
        <v>4.4782808258173823</v>
      </c>
      <c r="J58" s="22">
        <f t="shared" si="4"/>
        <v>0.25</v>
      </c>
      <c r="K58" s="20">
        <f t="shared" si="4"/>
        <v>2.5910884390825979</v>
      </c>
      <c r="O58">
        <v>129</v>
      </c>
      <c r="P58">
        <v>111</v>
      </c>
      <c r="R58">
        <v>10751</v>
      </c>
      <c r="S58">
        <v>9807</v>
      </c>
      <c r="U58">
        <v>71449</v>
      </c>
      <c r="V58">
        <v>65689</v>
      </c>
      <c r="X58">
        <v>331496</v>
      </c>
      <c r="Y58">
        <v>300476</v>
      </c>
    </row>
    <row r="59" spans="2:25">
      <c r="O59">
        <v>133</v>
      </c>
      <c r="P59">
        <v>107</v>
      </c>
      <c r="R59">
        <v>10866</v>
      </c>
      <c r="S59">
        <v>10034</v>
      </c>
      <c r="U59">
        <v>72409</v>
      </c>
      <c r="V59">
        <v>65103</v>
      </c>
      <c r="X59">
        <v>333677</v>
      </c>
      <c r="Y59">
        <v>306007</v>
      </c>
    </row>
    <row r="60" spans="2:25" ht="13.15">
      <c r="H60" s="23" t="s">
        <v>28</v>
      </c>
      <c r="I60" s="24">
        <f>AVERAGE(I18:I57) %</f>
        <v>4.4782808258173823E-2</v>
      </c>
    </row>
    <row r="61" spans="2:25" ht="13.15">
      <c r="H61" s="23" t="s">
        <v>29</v>
      </c>
      <c r="I61" s="23">
        <f>SUM(J18:J57)</f>
        <v>10</v>
      </c>
    </row>
    <row r="62" spans="2:25" ht="13.15">
      <c r="H62" s="23" t="s">
        <v>30</v>
      </c>
      <c r="I62" s="24">
        <f>MAX(I18:I57) %</f>
        <v>0.29310344827586204</v>
      </c>
    </row>
    <row r="63" spans="2:25" ht="13.15">
      <c r="H63" s="23" t="s">
        <v>31</v>
      </c>
      <c r="I63" s="24">
        <f>MIN(I18:I57) %</f>
        <v>-0.28282828282828282</v>
      </c>
    </row>
    <row r="64" spans="2:25" ht="13.15">
      <c r="H64" s="23" t="s">
        <v>32</v>
      </c>
      <c r="I64" s="23">
        <f>MAX(K19:K58)</f>
        <v>3.2758620689655173</v>
      </c>
    </row>
    <row r="65" spans="2:16" ht="13.15">
      <c r="H65" s="23"/>
      <c r="I65" s="23"/>
    </row>
    <row r="67" spans="2:16" ht="23.2">
      <c r="B67" s="14">
        <v>24</v>
      </c>
      <c r="C67" s="14"/>
      <c r="D67" s="14"/>
      <c r="E67" s="14"/>
    </row>
    <row r="69" spans="2:16" ht="13.15">
      <c r="B69" s="15" t="s">
        <v>26</v>
      </c>
      <c r="C69" s="15" t="s">
        <v>8</v>
      </c>
      <c r="D69" s="15" t="s">
        <v>10</v>
      </c>
      <c r="E69" s="15" t="s">
        <v>12</v>
      </c>
      <c r="F69" s="15" t="s">
        <v>14</v>
      </c>
      <c r="G69" s="15" t="s">
        <v>16</v>
      </c>
      <c r="H69" s="15" t="s">
        <v>18</v>
      </c>
      <c r="I69" s="15" t="s">
        <v>20</v>
      </c>
      <c r="J69" s="15" t="s">
        <v>22</v>
      </c>
      <c r="K69" s="16" t="s">
        <v>24</v>
      </c>
    </row>
    <row r="70" spans="2:16">
      <c r="B70" s="17">
        <v>4</v>
      </c>
      <c r="C70" s="17">
        <v>1</v>
      </c>
      <c r="D70">
        <v>80</v>
      </c>
      <c r="E70">
        <v>226</v>
      </c>
      <c r="F70">
        <v>208</v>
      </c>
      <c r="G70">
        <v>230</v>
      </c>
      <c r="H70">
        <f t="shared" ref="H70:H109" si="5">F70-G70</f>
        <v>-22</v>
      </c>
      <c r="I70">
        <f t="shared" ref="I70:I109" si="6">(H70/F70*100)</f>
        <v>-10.576923076923077</v>
      </c>
      <c r="J70" s="9">
        <f t="shared" ref="J70:J109" si="7">IF(I70&lt;0,1,0)</f>
        <v>1</v>
      </c>
      <c r="K70" s="9">
        <f t="shared" ref="K70:K109" si="8">G70/D70</f>
        <v>2.875</v>
      </c>
      <c r="O70">
        <v>208</v>
      </c>
      <c r="P70">
        <v>230</v>
      </c>
    </row>
    <row r="71" spans="2:16">
      <c r="B71" s="17">
        <v>17</v>
      </c>
      <c r="C71" s="17">
        <v>2</v>
      </c>
      <c r="D71">
        <v>81</v>
      </c>
      <c r="E71">
        <v>271</v>
      </c>
      <c r="F71">
        <v>255</v>
      </c>
      <c r="G71">
        <v>251</v>
      </c>
      <c r="H71">
        <f t="shared" si="5"/>
        <v>4</v>
      </c>
      <c r="I71">
        <f t="shared" si="6"/>
        <v>1.5686274509803921</v>
      </c>
      <c r="J71" s="9">
        <f t="shared" si="7"/>
        <v>0</v>
      </c>
      <c r="K71" s="9">
        <f t="shared" si="8"/>
        <v>3.0987654320987654</v>
      </c>
      <c r="O71">
        <v>255</v>
      </c>
      <c r="P71">
        <v>251</v>
      </c>
    </row>
    <row r="72" spans="2:16">
      <c r="B72" s="17">
        <v>37</v>
      </c>
      <c r="C72" s="17">
        <v>3</v>
      </c>
      <c r="D72">
        <v>84</v>
      </c>
      <c r="E72">
        <v>294</v>
      </c>
      <c r="F72">
        <v>278</v>
      </c>
      <c r="G72">
        <v>232</v>
      </c>
      <c r="H72">
        <f t="shared" si="5"/>
        <v>46</v>
      </c>
      <c r="I72">
        <f t="shared" si="6"/>
        <v>16.546762589928058</v>
      </c>
      <c r="J72" s="9">
        <f t="shared" si="7"/>
        <v>0</v>
      </c>
      <c r="K72" s="9">
        <f t="shared" si="8"/>
        <v>2.7619047619047619</v>
      </c>
      <c r="O72">
        <v>278</v>
      </c>
      <c r="P72">
        <v>232</v>
      </c>
    </row>
    <row r="73" spans="2:16">
      <c r="B73" s="17">
        <v>21</v>
      </c>
      <c r="C73" s="17">
        <v>4</v>
      </c>
      <c r="D73">
        <v>66</v>
      </c>
      <c r="E73">
        <v>246</v>
      </c>
      <c r="F73">
        <v>228</v>
      </c>
      <c r="G73">
        <v>220</v>
      </c>
      <c r="H73">
        <f t="shared" si="5"/>
        <v>8</v>
      </c>
      <c r="I73">
        <f t="shared" si="6"/>
        <v>3.5087719298245612</v>
      </c>
      <c r="J73" s="9">
        <f t="shared" si="7"/>
        <v>0</v>
      </c>
      <c r="K73" s="9">
        <f t="shared" si="8"/>
        <v>3.3333333333333335</v>
      </c>
      <c r="O73">
        <v>228</v>
      </c>
      <c r="P73">
        <v>220</v>
      </c>
    </row>
    <row r="74" spans="2:16">
      <c r="B74" s="17">
        <v>15</v>
      </c>
      <c r="C74" s="17">
        <v>5</v>
      </c>
      <c r="D74">
        <v>63</v>
      </c>
      <c r="E74">
        <v>221</v>
      </c>
      <c r="F74">
        <v>215</v>
      </c>
      <c r="G74">
        <v>211</v>
      </c>
      <c r="H74">
        <f t="shared" si="5"/>
        <v>4</v>
      </c>
      <c r="I74">
        <f t="shared" si="6"/>
        <v>1.8604651162790697</v>
      </c>
      <c r="J74" s="9">
        <f t="shared" si="7"/>
        <v>0</v>
      </c>
      <c r="K74" s="9">
        <f t="shared" si="8"/>
        <v>3.3492063492063493</v>
      </c>
      <c r="O74">
        <v>215</v>
      </c>
      <c r="P74">
        <v>211</v>
      </c>
    </row>
    <row r="75" spans="2:16">
      <c r="B75" s="17">
        <v>13</v>
      </c>
      <c r="C75" s="17">
        <v>6</v>
      </c>
      <c r="D75">
        <v>82</v>
      </c>
      <c r="E75">
        <v>236</v>
      </c>
      <c r="F75">
        <v>224</v>
      </c>
      <c r="G75">
        <v>198</v>
      </c>
      <c r="H75">
        <f t="shared" si="5"/>
        <v>26</v>
      </c>
      <c r="I75">
        <f t="shared" si="6"/>
        <v>11.607142857142858</v>
      </c>
      <c r="J75" s="9">
        <f t="shared" si="7"/>
        <v>0</v>
      </c>
      <c r="K75" s="9">
        <f t="shared" si="8"/>
        <v>2.4146341463414633</v>
      </c>
      <c r="O75">
        <v>224</v>
      </c>
      <c r="P75">
        <v>198</v>
      </c>
    </row>
    <row r="76" spans="2:16">
      <c r="B76" s="17">
        <v>25</v>
      </c>
      <c r="C76" s="17">
        <v>7</v>
      </c>
      <c r="D76">
        <v>82</v>
      </c>
      <c r="E76">
        <v>262</v>
      </c>
      <c r="F76">
        <v>242</v>
      </c>
      <c r="G76">
        <v>226</v>
      </c>
      <c r="H76">
        <f t="shared" si="5"/>
        <v>16</v>
      </c>
      <c r="I76">
        <f t="shared" si="6"/>
        <v>6.6115702479338845</v>
      </c>
      <c r="J76" s="9">
        <f t="shared" si="7"/>
        <v>0</v>
      </c>
      <c r="K76" s="9">
        <f t="shared" si="8"/>
        <v>2.7560975609756095</v>
      </c>
      <c r="O76">
        <v>242</v>
      </c>
      <c r="P76">
        <v>226</v>
      </c>
    </row>
    <row r="77" spans="2:16">
      <c r="B77" s="17">
        <v>5</v>
      </c>
      <c r="C77" s="17">
        <v>8</v>
      </c>
      <c r="D77">
        <v>79</v>
      </c>
      <c r="E77">
        <v>253</v>
      </c>
      <c r="F77">
        <v>233</v>
      </c>
      <c r="G77">
        <v>249</v>
      </c>
      <c r="H77">
        <f t="shared" si="5"/>
        <v>-16</v>
      </c>
      <c r="I77">
        <f t="shared" si="6"/>
        <v>-6.866952789699571</v>
      </c>
      <c r="J77" s="9">
        <f t="shared" si="7"/>
        <v>1</v>
      </c>
      <c r="K77" s="9">
        <f t="shared" si="8"/>
        <v>3.1518987341772151</v>
      </c>
      <c r="O77">
        <v>233</v>
      </c>
      <c r="P77">
        <v>249</v>
      </c>
    </row>
    <row r="78" spans="2:16">
      <c r="B78" s="17">
        <v>7</v>
      </c>
      <c r="C78" s="17">
        <v>9</v>
      </c>
      <c r="D78">
        <v>75</v>
      </c>
      <c r="E78">
        <v>233</v>
      </c>
      <c r="F78">
        <v>211</v>
      </c>
      <c r="G78">
        <v>217</v>
      </c>
      <c r="H78">
        <f t="shared" si="5"/>
        <v>-6</v>
      </c>
      <c r="I78">
        <f t="shared" si="6"/>
        <v>-2.8436018957345972</v>
      </c>
      <c r="J78" s="9">
        <f t="shared" si="7"/>
        <v>1</v>
      </c>
      <c r="K78" s="9">
        <f t="shared" si="8"/>
        <v>2.8933333333333335</v>
      </c>
      <c r="O78">
        <v>211</v>
      </c>
      <c r="P78">
        <v>217</v>
      </c>
    </row>
    <row r="79" spans="2:16">
      <c r="B79" s="17">
        <v>16</v>
      </c>
      <c r="C79" s="17">
        <v>10</v>
      </c>
      <c r="D79">
        <v>88</v>
      </c>
      <c r="E79">
        <v>250</v>
      </c>
      <c r="F79">
        <v>232</v>
      </c>
      <c r="G79">
        <v>228</v>
      </c>
      <c r="H79">
        <f t="shared" si="5"/>
        <v>4</v>
      </c>
      <c r="I79">
        <f t="shared" si="6"/>
        <v>1.7241379310344827</v>
      </c>
      <c r="J79" s="9">
        <f t="shared" si="7"/>
        <v>0</v>
      </c>
      <c r="K79" s="9">
        <f t="shared" si="8"/>
        <v>2.5909090909090908</v>
      </c>
      <c r="O79">
        <v>232</v>
      </c>
      <c r="P79">
        <v>228</v>
      </c>
    </row>
    <row r="80" spans="2:16">
      <c r="B80" s="17">
        <v>11</v>
      </c>
      <c r="C80" s="17">
        <v>11</v>
      </c>
      <c r="D80">
        <v>77</v>
      </c>
      <c r="E80">
        <v>249</v>
      </c>
      <c r="F80">
        <v>237</v>
      </c>
      <c r="G80">
        <v>239</v>
      </c>
      <c r="H80">
        <f t="shared" si="5"/>
        <v>-2</v>
      </c>
      <c r="I80">
        <f t="shared" si="6"/>
        <v>-0.8438818565400843</v>
      </c>
      <c r="J80" s="9">
        <f t="shared" si="7"/>
        <v>1</v>
      </c>
      <c r="K80" s="9">
        <f t="shared" si="8"/>
        <v>3.1038961038961039</v>
      </c>
      <c r="O80">
        <v>237</v>
      </c>
      <c r="P80">
        <v>239</v>
      </c>
    </row>
    <row r="81" spans="2:16">
      <c r="B81" s="17">
        <v>35</v>
      </c>
      <c r="C81" s="17">
        <v>12</v>
      </c>
      <c r="D81">
        <v>82</v>
      </c>
      <c r="E81">
        <v>290</v>
      </c>
      <c r="F81">
        <v>276</v>
      </c>
      <c r="G81">
        <v>234</v>
      </c>
      <c r="H81">
        <f t="shared" si="5"/>
        <v>42</v>
      </c>
      <c r="I81">
        <f t="shared" si="6"/>
        <v>15.217391304347828</v>
      </c>
      <c r="J81" s="9">
        <f t="shared" si="7"/>
        <v>0</v>
      </c>
      <c r="K81" s="9">
        <f t="shared" si="8"/>
        <v>2.8536585365853657</v>
      </c>
      <c r="O81">
        <v>276</v>
      </c>
      <c r="P81">
        <v>234</v>
      </c>
    </row>
    <row r="82" spans="2:16">
      <c r="B82" s="17">
        <v>18</v>
      </c>
      <c r="C82" s="17">
        <v>13</v>
      </c>
      <c r="D82">
        <v>80</v>
      </c>
      <c r="E82">
        <v>280</v>
      </c>
      <c r="F82">
        <v>262</v>
      </c>
      <c r="G82">
        <v>258</v>
      </c>
      <c r="H82">
        <f t="shared" si="5"/>
        <v>4</v>
      </c>
      <c r="I82">
        <f t="shared" si="6"/>
        <v>1.5267175572519083</v>
      </c>
      <c r="J82" s="9">
        <f t="shared" si="7"/>
        <v>0</v>
      </c>
      <c r="K82" s="9">
        <f t="shared" si="8"/>
        <v>3.2250000000000001</v>
      </c>
      <c r="O82">
        <v>262</v>
      </c>
      <c r="P82">
        <v>258</v>
      </c>
    </row>
    <row r="83" spans="2:16">
      <c r="B83" s="17">
        <v>40</v>
      </c>
      <c r="C83" s="17">
        <v>14</v>
      </c>
      <c r="D83">
        <v>73</v>
      </c>
      <c r="E83">
        <v>287</v>
      </c>
      <c r="F83">
        <v>273</v>
      </c>
      <c r="G83">
        <v>217</v>
      </c>
      <c r="H83">
        <f t="shared" si="5"/>
        <v>56</v>
      </c>
      <c r="I83">
        <f t="shared" si="6"/>
        <v>20.512820512820511</v>
      </c>
      <c r="J83" s="9">
        <f t="shared" si="7"/>
        <v>0</v>
      </c>
      <c r="K83" s="9">
        <f t="shared" si="8"/>
        <v>2.9726027397260273</v>
      </c>
      <c r="O83">
        <v>273</v>
      </c>
      <c r="P83">
        <v>217</v>
      </c>
    </row>
    <row r="84" spans="2:16">
      <c r="B84" s="17">
        <v>33</v>
      </c>
      <c r="C84" s="17">
        <v>15</v>
      </c>
      <c r="D84">
        <v>81</v>
      </c>
      <c r="E84">
        <v>261</v>
      </c>
      <c r="F84">
        <v>247</v>
      </c>
      <c r="G84">
        <v>219</v>
      </c>
      <c r="H84">
        <f t="shared" si="5"/>
        <v>28</v>
      </c>
      <c r="I84">
        <f t="shared" si="6"/>
        <v>11.336032388663968</v>
      </c>
      <c r="J84" s="9">
        <f t="shared" si="7"/>
        <v>0</v>
      </c>
      <c r="K84" s="9">
        <f t="shared" si="8"/>
        <v>2.7037037037037037</v>
      </c>
      <c r="O84">
        <v>247</v>
      </c>
      <c r="P84">
        <v>219</v>
      </c>
    </row>
    <row r="85" spans="2:16">
      <c r="B85" s="17">
        <v>24</v>
      </c>
      <c r="C85" s="17">
        <v>16</v>
      </c>
      <c r="D85">
        <v>73</v>
      </c>
      <c r="E85">
        <v>267</v>
      </c>
      <c r="F85">
        <v>255</v>
      </c>
      <c r="G85">
        <v>243</v>
      </c>
      <c r="H85">
        <f t="shared" si="5"/>
        <v>12</v>
      </c>
      <c r="I85">
        <f t="shared" si="6"/>
        <v>4.7058823529411766</v>
      </c>
      <c r="J85" s="9">
        <f t="shared" si="7"/>
        <v>0</v>
      </c>
      <c r="K85" s="9">
        <f t="shared" si="8"/>
        <v>3.3287671232876712</v>
      </c>
      <c r="O85">
        <v>255</v>
      </c>
      <c r="P85">
        <v>243</v>
      </c>
    </row>
    <row r="86" spans="2:16">
      <c r="B86" s="17">
        <v>36</v>
      </c>
      <c r="C86" s="17">
        <v>17</v>
      </c>
      <c r="D86">
        <v>66</v>
      </c>
      <c r="E86">
        <v>264</v>
      </c>
      <c r="F86">
        <v>250</v>
      </c>
      <c r="G86">
        <v>204</v>
      </c>
      <c r="H86">
        <f t="shared" si="5"/>
        <v>46</v>
      </c>
      <c r="I86">
        <f t="shared" si="6"/>
        <v>18.399999999999999</v>
      </c>
      <c r="J86" s="9">
        <f t="shared" si="7"/>
        <v>0</v>
      </c>
      <c r="K86" s="9">
        <f t="shared" si="8"/>
        <v>3.0909090909090908</v>
      </c>
      <c r="O86">
        <v>250</v>
      </c>
      <c r="P86">
        <v>204</v>
      </c>
    </row>
    <row r="87" spans="2:16">
      <c r="B87" s="17">
        <v>22</v>
      </c>
      <c r="C87" s="17">
        <v>18</v>
      </c>
      <c r="D87">
        <v>85</v>
      </c>
      <c r="E87">
        <v>251</v>
      </c>
      <c r="F87">
        <v>237</v>
      </c>
      <c r="G87">
        <v>225</v>
      </c>
      <c r="H87">
        <f t="shared" si="5"/>
        <v>12</v>
      </c>
      <c r="I87">
        <f t="shared" si="6"/>
        <v>5.0632911392405067</v>
      </c>
      <c r="J87" s="9">
        <f t="shared" si="7"/>
        <v>0</v>
      </c>
      <c r="K87" s="9">
        <f t="shared" si="8"/>
        <v>2.6470588235294117</v>
      </c>
      <c r="O87">
        <v>237</v>
      </c>
      <c r="P87">
        <v>225</v>
      </c>
    </row>
    <row r="88" spans="2:16">
      <c r="B88" s="17">
        <v>10</v>
      </c>
      <c r="C88" s="17">
        <v>19</v>
      </c>
      <c r="D88">
        <v>76</v>
      </c>
      <c r="E88">
        <v>248</v>
      </c>
      <c r="F88">
        <v>226</v>
      </c>
      <c r="G88">
        <v>228</v>
      </c>
      <c r="H88">
        <f t="shared" si="5"/>
        <v>-2</v>
      </c>
      <c r="I88">
        <f t="shared" si="6"/>
        <v>-0.88495575221238942</v>
      </c>
      <c r="J88" s="9">
        <f t="shared" si="7"/>
        <v>1</v>
      </c>
      <c r="K88" s="9">
        <f t="shared" si="8"/>
        <v>3</v>
      </c>
      <c r="O88">
        <v>226</v>
      </c>
      <c r="P88">
        <v>228</v>
      </c>
    </row>
    <row r="89" spans="2:16">
      <c r="B89" s="17">
        <v>34</v>
      </c>
      <c r="C89" s="17">
        <v>20</v>
      </c>
      <c r="D89">
        <v>69</v>
      </c>
      <c r="E89">
        <v>263</v>
      </c>
      <c r="F89">
        <v>243</v>
      </c>
      <c r="G89">
        <v>201</v>
      </c>
      <c r="H89">
        <f t="shared" si="5"/>
        <v>42</v>
      </c>
      <c r="I89">
        <f t="shared" si="6"/>
        <v>17.283950617283949</v>
      </c>
      <c r="J89" s="9">
        <f t="shared" si="7"/>
        <v>0</v>
      </c>
      <c r="K89" s="9">
        <f t="shared" si="8"/>
        <v>2.9130434782608696</v>
      </c>
      <c r="O89">
        <v>243</v>
      </c>
      <c r="P89">
        <v>201</v>
      </c>
    </row>
    <row r="90" spans="2:16">
      <c r="B90" s="17">
        <v>14</v>
      </c>
      <c r="C90" s="17">
        <v>21</v>
      </c>
      <c r="D90">
        <v>73</v>
      </c>
      <c r="E90">
        <v>231</v>
      </c>
      <c r="F90">
        <v>207</v>
      </c>
      <c r="G90">
        <v>195</v>
      </c>
      <c r="H90">
        <f t="shared" si="5"/>
        <v>12</v>
      </c>
      <c r="I90">
        <f t="shared" si="6"/>
        <v>5.7971014492753623</v>
      </c>
      <c r="J90" s="9">
        <f t="shared" si="7"/>
        <v>0</v>
      </c>
      <c r="K90" s="9">
        <f t="shared" si="8"/>
        <v>2.6712328767123288</v>
      </c>
      <c r="O90">
        <v>207</v>
      </c>
      <c r="P90">
        <v>195</v>
      </c>
    </row>
    <row r="91" spans="2:16">
      <c r="B91" s="17">
        <v>39</v>
      </c>
      <c r="C91" s="17">
        <v>22</v>
      </c>
      <c r="D91">
        <v>77</v>
      </c>
      <c r="E91">
        <v>263</v>
      </c>
      <c r="F91">
        <v>247</v>
      </c>
      <c r="G91">
        <v>195</v>
      </c>
      <c r="H91">
        <f t="shared" si="5"/>
        <v>52</v>
      </c>
      <c r="I91">
        <f t="shared" si="6"/>
        <v>21.052631578947366</v>
      </c>
      <c r="J91" s="9">
        <f t="shared" si="7"/>
        <v>0</v>
      </c>
      <c r="K91" s="9">
        <f t="shared" si="8"/>
        <v>2.5324675324675323</v>
      </c>
      <c r="O91">
        <v>247</v>
      </c>
      <c r="P91">
        <v>195</v>
      </c>
    </row>
    <row r="92" spans="2:16">
      <c r="B92" s="17">
        <v>28</v>
      </c>
      <c r="C92" s="17">
        <v>23</v>
      </c>
      <c r="D92">
        <v>73</v>
      </c>
      <c r="E92">
        <v>231</v>
      </c>
      <c r="F92">
        <v>219</v>
      </c>
      <c r="G92">
        <v>201</v>
      </c>
      <c r="H92">
        <f t="shared" si="5"/>
        <v>18</v>
      </c>
      <c r="I92">
        <f t="shared" si="6"/>
        <v>8.2191780821917799</v>
      </c>
      <c r="J92" s="9">
        <f t="shared" si="7"/>
        <v>0</v>
      </c>
      <c r="K92" s="9">
        <f t="shared" si="8"/>
        <v>2.7534246575342465</v>
      </c>
      <c r="O92">
        <v>219</v>
      </c>
      <c r="P92">
        <v>201</v>
      </c>
    </row>
    <row r="93" spans="2:16">
      <c r="B93" s="17">
        <v>2</v>
      </c>
      <c r="C93" s="17">
        <v>24</v>
      </c>
      <c r="D93">
        <v>73</v>
      </c>
      <c r="E93">
        <v>225</v>
      </c>
      <c r="F93">
        <v>199</v>
      </c>
      <c r="G93">
        <v>235</v>
      </c>
      <c r="H93">
        <f t="shared" si="5"/>
        <v>-36</v>
      </c>
      <c r="I93">
        <f t="shared" si="6"/>
        <v>-18.090452261306535</v>
      </c>
      <c r="J93" s="9">
        <f t="shared" si="7"/>
        <v>1</v>
      </c>
      <c r="K93" s="9">
        <f t="shared" si="8"/>
        <v>3.2191780821917808</v>
      </c>
      <c r="O93">
        <v>199</v>
      </c>
      <c r="P93">
        <v>235</v>
      </c>
    </row>
    <row r="94" spans="2:16">
      <c r="B94" s="17">
        <v>27</v>
      </c>
      <c r="C94" s="17">
        <v>25</v>
      </c>
      <c r="D94">
        <v>84</v>
      </c>
      <c r="E94">
        <v>294</v>
      </c>
      <c r="F94">
        <v>280</v>
      </c>
      <c r="G94">
        <v>264</v>
      </c>
      <c r="H94">
        <f t="shared" si="5"/>
        <v>16</v>
      </c>
      <c r="I94">
        <f t="shared" si="6"/>
        <v>5.7142857142857144</v>
      </c>
      <c r="J94" s="9">
        <f t="shared" si="7"/>
        <v>0</v>
      </c>
      <c r="K94" s="9">
        <f t="shared" si="8"/>
        <v>3.1428571428571428</v>
      </c>
      <c r="O94">
        <v>280</v>
      </c>
      <c r="P94">
        <v>264</v>
      </c>
    </row>
    <row r="95" spans="2:16">
      <c r="B95" s="17">
        <v>3</v>
      </c>
      <c r="C95" s="17">
        <v>26</v>
      </c>
      <c r="D95">
        <v>72</v>
      </c>
      <c r="E95">
        <v>210</v>
      </c>
      <c r="F95">
        <v>192</v>
      </c>
      <c r="G95">
        <v>214</v>
      </c>
      <c r="H95">
        <f t="shared" si="5"/>
        <v>-22</v>
      </c>
      <c r="I95">
        <f t="shared" si="6"/>
        <v>-11.458333333333332</v>
      </c>
      <c r="J95" s="9">
        <f t="shared" si="7"/>
        <v>1</v>
      </c>
      <c r="K95" s="9">
        <f t="shared" si="8"/>
        <v>2.9722222222222223</v>
      </c>
      <c r="O95">
        <v>192</v>
      </c>
      <c r="P95">
        <v>214</v>
      </c>
    </row>
    <row r="96" spans="2:16">
      <c r="B96" s="17">
        <v>12</v>
      </c>
      <c r="C96" s="17">
        <v>27</v>
      </c>
      <c r="D96">
        <v>59</v>
      </c>
      <c r="E96">
        <v>205</v>
      </c>
      <c r="F96">
        <v>187</v>
      </c>
      <c r="G96">
        <v>187</v>
      </c>
      <c r="H96">
        <f t="shared" si="5"/>
        <v>0</v>
      </c>
      <c r="I96">
        <f t="shared" si="6"/>
        <v>0</v>
      </c>
      <c r="J96" s="9">
        <f t="shared" si="7"/>
        <v>0</v>
      </c>
      <c r="K96" s="9">
        <f t="shared" si="8"/>
        <v>3.1694915254237288</v>
      </c>
      <c r="O96">
        <v>187</v>
      </c>
      <c r="P96">
        <v>187</v>
      </c>
    </row>
    <row r="97" spans="2:16">
      <c r="B97" s="17">
        <v>32</v>
      </c>
      <c r="C97" s="17">
        <v>28</v>
      </c>
      <c r="D97">
        <v>68</v>
      </c>
      <c r="E97">
        <v>228</v>
      </c>
      <c r="F97">
        <v>204</v>
      </c>
      <c r="G97">
        <v>178</v>
      </c>
      <c r="H97">
        <f t="shared" si="5"/>
        <v>26</v>
      </c>
      <c r="I97">
        <f t="shared" si="6"/>
        <v>12.745098039215685</v>
      </c>
      <c r="J97" s="9">
        <f t="shared" si="7"/>
        <v>0</v>
      </c>
      <c r="K97" s="9">
        <f t="shared" si="8"/>
        <v>2.6176470588235294</v>
      </c>
      <c r="O97">
        <v>204</v>
      </c>
      <c r="P97">
        <v>178</v>
      </c>
    </row>
    <row r="98" spans="2:16">
      <c r="B98" s="17">
        <v>19</v>
      </c>
      <c r="C98" s="17">
        <v>29</v>
      </c>
      <c r="D98">
        <v>81</v>
      </c>
      <c r="E98">
        <v>283</v>
      </c>
      <c r="F98">
        <v>271</v>
      </c>
      <c r="G98">
        <v>267</v>
      </c>
      <c r="H98">
        <f t="shared" si="5"/>
        <v>4</v>
      </c>
      <c r="I98">
        <f t="shared" si="6"/>
        <v>1.4760147601476015</v>
      </c>
      <c r="J98" s="9">
        <f t="shared" si="7"/>
        <v>0</v>
      </c>
      <c r="K98" s="9">
        <f t="shared" si="8"/>
        <v>3.2962962962962963</v>
      </c>
      <c r="O98">
        <v>271</v>
      </c>
      <c r="P98">
        <v>267</v>
      </c>
    </row>
    <row r="99" spans="2:16">
      <c r="B99" s="17">
        <v>8</v>
      </c>
      <c r="C99" s="17">
        <v>30</v>
      </c>
      <c r="D99">
        <v>67</v>
      </c>
      <c r="E99">
        <v>263</v>
      </c>
      <c r="F99">
        <v>249</v>
      </c>
      <c r="G99">
        <v>255</v>
      </c>
      <c r="H99">
        <f t="shared" si="5"/>
        <v>-6</v>
      </c>
      <c r="I99">
        <f t="shared" si="6"/>
        <v>-2.4096385542168677</v>
      </c>
      <c r="J99" s="9">
        <f t="shared" si="7"/>
        <v>1</v>
      </c>
      <c r="K99" s="9">
        <f t="shared" si="8"/>
        <v>3.8059701492537314</v>
      </c>
      <c r="O99">
        <v>249</v>
      </c>
      <c r="P99">
        <v>255</v>
      </c>
    </row>
    <row r="100" spans="2:16">
      <c r="B100" s="17">
        <v>23</v>
      </c>
      <c r="C100" s="17">
        <v>31</v>
      </c>
      <c r="D100">
        <v>84</v>
      </c>
      <c r="E100">
        <v>256</v>
      </c>
      <c r="F100">
        <v>242</v>
      </c>
      <c r="G100">
        <v>230</v>
      </c>
      <c r="H100">
        <f t="shared" si="5"/>
        <v>12</v>
      </c>
      <c r="I100">
        <f t="shared" si="6"/>
        <v>4.9586776859504136</v>
      </c>
      <c r="J100" s="9">
        <f t="shared" si="7"/>
        <v>0</v>
      </c>
      <c r="K100" s="9">
        <f t="shared" si="8"/>
        <v>2.7380952380952381</v>
      </c>
      <c r="O100">
        <v>242</v>
      </c>
      <c r="P100">
        <v>230</v>
      </c>
    </row>
    <row r="101" spans="2:16">
      <c r="B101" s="17">
        <v>20</v>
      </c>
      <c r="C101" s="17">
        <v>32</v>
      </c>
      <c r="D101">
        <v>75</v>
      </c>
      <c r="E101">
        <v>259</v>
      </c>
      <c r="F101">
        <v>245</v>
      </c>
      <c r="G101">
        <v>239</v>
      </c>
      <c r="H101">
        <f t="shared" si="5"/>
        <v>6</v>
      </c>
      <c r="I101">
        <f t="shared" si="6"/>
        <v>2.4489795918367347</v>
      </c>
      <c r="J101" s="9">
        <f t="shared" si="7"/>
        <v>0</v>
      </c>
      <c r="K101" s="9">
        <f t="shared" si="8"/>
        <v>3.1866666666666665</v>
      </c>
      <c r="O101">
        <v>245</v>
      </c>
      <c r="P101">
        <v>239</v>
      </c>
    </row>
    <row r="102" spans="2:16">
      <c r="B102" s="17">
        <v>9</v>
      </c>
      <c r="C102" s="17">
        <v>33</v>
      </c>
      <c r="D102">
        <v>80</v>
      </c>
      <c r="E102">
        <v>262</v>
      </c>
      <c r="F102">
        <v>242</v>
      </c>
      <c r="G102">
        <v>246</v>
      </c>
      <c r="H102">
        <f t="shared" si="5"/>
        <v>-4</v>
      </c>
      <c r="I102">
        <f t="shared" si="6"/>
        <v>-1.6528925619834711</v>
      </c>
      <c r="J102" s="9">
        <f t="shared" si="7"/>
        <v>1</v>
      </c>
      <c r="K102" s="9">
        <f t="shared" si="8"/>
        <v>3.0750000000000002</v>
      </c>
      <c r="O102">
        <v>242</v>
      </c>
      <c r="P102">
        <v>246</v>
      </c>
    </row>
    <row r="103" spans="2:16">
      <c r="B103" s="17">
        <v>1</v>
      </c>
      <c r="C103" s="17">
        <v>34</v>
      </c>
      <c r="D103">
        <v>71</v>
      </c>
      <c r="E103">
        <v>241</v>
      </c>
      <c r="F103">
        <v>227</v>
      </c>
      <c r="G103">
        <v>275</v>
      </c>
      <c r="H103">
        <f t="shared" si="5"/>
        <v>-48</v>
      </c>
      <c r="I103">
        <f t="shared" si="6"/>
        <v>-21.145374449339208</v>
      </c>
      <c r="J103" s="9">
        <f t="shared" si="7"/>
        <v>1</v>
      </c>
      <c r="K103" s="9">
        <f t="shared" si="8"/>
        <v>3.8732394366197185</v>
      </c>
      <c r="O103">
        <v>227</v>
      </c>
      <c r="P103">
        <v>275</v>
      </c>
    </row>
    <row r="104" spans="2:16">
      <c r="B104" s="17">
        <v>30</v>
      </c>
      <c r="C104" s="17">
        <v>35</v>
      </c>
      <c r="D104">
        <v>66</v>
      </c>
      <c r="E104">
        <v>202</v>
      </c>
      <c r="F104">
        <v>192</v>
      </c>
      <c r="G104">
        <v>168</v>
      </c>
      <c r="H104">
        <f t="shared" si="5"/>
        <v>24</v>
      </c>
      <c r="I104">
        <f t="shared" si="6"/>
        <v>12.5</v>
      </c>
      <c r="J104" s="9">
        <f t="shared" si="7"/>
        <v>0</v>
      </c>
      <c r="K104" s="9">
        <f t="shared" si="8"/>
        <v>2.5454545454545454</v>
      </c>
      <c r="O104">
        <v>192</v>
      </c>
      <c r="P104">
        <v>168</v>
      </c>
    </row>
    <row r="105" spans="2:16">
      <c r="B105" s="17">
        <v>6</v>
      </c>
      <c r="C105" s="17">
        <v>36</v>
      </c>
      <c r="D105">
        <v>73</v>
      </c>
      <c r="E105">
        <v>243</v>
      </c>
      <c r="F105">
        <v>231</v>
      </c>
      <c r="G105">
        <v>243</v>
      </c>
      <c r="H105">
        <f t="shared" si="5"/>
        <v>-12</v>
      </c>
      <c r="I105">
        <f t="shared" si="6"/>
        <v>-5.1948051948051948</v>
      </c>
      <c r="J105" s="9">
        <f t="shared" si="7"/>
        <v>1</v>
      </c>
      <c r="K105" s="9">
        <f t="shared" si="8"/>
        <v>3.3287671232876712</v>
      </c>
      <c r="O105">
        <v>231</v>
      </c>
      <c r="P105">
        <v>243</v>
      </c>
    </row>
    <row r="106" spans="2:16">
      <c r="B106" s="17">
        <v>29</v>
      </c>
      <c r="C106" s="17">
        <v>37</v>
      </c>
      <c r="D106">
        <v>75</v>
      </c>
      <c r="E106">
        <v>251</v>
      </c>
      <c r="F106">
        <v>241</v>
      </c>
      <c r="G106">
        <v>219</v>
      </c>
      <c r="H106">
        <f t="shared" si="5"/>
        <v>22</v>
      </c>
      <c r="I106">
        <f t="shared" si="6"/>
        <v>9.1286307053941904</v>
      </c>
      <c r="J106" s="9">
        <f t="shared" si="7"/>
        <v>0</v>
      </c>
      <c r="K106" s="9">
        <f t="shared" si="8"/>
        <v>2.92</v>
      </c>
      <c r="O106">
        <v>241</v>
      </c>
      <c r="P106">
        <v>219</v>
      </c>
    </row>
    <row r="107" spans="2:16">
      <c r="B107" s="17">
        <v>26</v>
      </c>
      <c r="C107" s="17">
        <v>38</v>
      </c>
      <c r="D107">
        <v>72</v>
      </c>
      <c r="E107">
        <v>264</v>
      </c>
      <c r="F107">
        <v>250</v>
      </c>
      <c r="G107">
        <v>234</v>
      </c>
      <c r="H107">
        <f t="shared" si="5"/>
        <v>16</v>
      </c>
      <c r="I107">
        <f t="shared" si="6"/>
        <v>6.4</v>
      </c>
      <c r="J107" s="9">
        <f t="shared" si="7"/>
        <v>0</v>
      </c>
      <c r="K107" s="9">
        <f t="shared" si="8"/>
        <v>3.25</v>
      </c>
      <c r="O107">
        <v>250</v>
      </c>
      <c r="P107">
        <v>234</v>
      </c>
    </row>
    <row r="108" spans="2:16">
      <c r="B108" s="17">
        <v>31</v>
      </c>
      <c r="C108" s="17">
        <v>39</v>
      </c>
      <c r="D108">
        <v>72</v>
      </c>
      <c r="E108">
        <v>254</v>
      </c>
      <c r="F108">
        <v>230</v>
      </c>
      <c r="G108">
        <v>206</v>
      </c>
      <c r="H108">
        <f t="shared" si="5"/>
        <v>24</v>
      </c>
      <c r="I108">
        <f t="shared" si="6"/>
        <v>10.434782608695652</v>
      </c>
      <c r="J108" s="9">
        <f t="shared" si="7"/>
        <v>0</v>
      </c>
      <c r="K108" s="9">
        <f t="shared" si="8"/>
        <v>2.8611111111111112</v>
      </c>
      <c r="O108">
        <v>230</v>
      </c>
      <c r="P108">
        <v>206</v>
      </c>
    </row>
    <row r="109" spans="2:16">
      <c r="B109" s="17">
        <v>38</v>
      </c>
      <c r="C109" s="17">
        <v>40</v>
      </c>
      <c r="D109">
        <v>88</v>
      </c>
      <c r="E109">
        <v>358</v>
      </c>
      <c r="F109">
        <v>334</v>
      </c>
      <c r="G109">
        <v>284</v>
      </c>
      <c r="H109">
        <f t="shared" si="5"/>
        <v>50</v>
      </c>
      <c r="I109">
        <f t="shared" si="6"/>
        <v>14.97005988023952</v>
      </c>
      <c r="J109" s="9">
        <f t="shared" si="7"/>
        <v>0</v>
      </c>
      <c r="K109" s="9">
        <f t="shared" si="8"/>
        <v>3.2272727272727271</v>
      </c>
      <c r="O109">
        <v>334</v>
      </c>
      <c r="P109">
        <v>284</v>
      </c>
    </row>
    <row r="110" spans="2:16">
      <c r="B110" s="25" t="s">
        <v>27</v>
      </c>
      <c r="C110" s="26"/>
      <c r="D110" s="12">
        <f t="shared" ref="D110:K110" si="9">AVERAGE(D70:D109)</f>
        <v>75.625</v>
      </c>
      <c r="E110" s="12">
        <f t="shared" si="9"/>
        <v>254.375</v>
      </c>
      <c r="F110" s="12">
        <f t="shared" si="9"/>
        <v>238.02500000000001</v>
      </c>
      <c r="G110" s="12">
        <f t="shared" si="9"/>
        <v>226.625</v>
      </c>
      <c r="H110" s="12">
        <f t="shared" si="9"/>
        <v>11.4</v>
      </c>
      <c r="I110" s="12">
        <f t="shared" si="9"/>
        <v>4.2837798091439714</v>
      </c>
      <c r="J110" s="13">
        <f t="shared" si="9"/>
        <v>0.27500000000000002</v>
      </c>
      <c r="K110" s="13">
        <f t="shared" si="9"/>
        <v>3.0062529183617097</v>
      </c>
    </row>
    <row r="112" spans="2:16" ht="13.15">
      <c r="H112" s="23" t="s">
        <v>28</v>
      </c>
      <c r="I112" s="24">
        <f>AVERAGE(I70:I109) %</f>
        <v>4.2837798091439713E-2</v>
      </c>
    </row>
    <row r="113" spans="8:9" ht="13.15">
      <c r="H113" s="23" t="s">
        <v>29</v>
      </c>
      <c r="I113" s="23">
        <f>SUM(J70:J109)</f>
        <v>11</v>
      </c>
    </row>
    <row r="114" spans="8:9" ht="13.15">
      <c r="H114" s="23" t="s">
        <v>30</v>
      </c>
      <c r="I114" s="24">
        <f>MAX(I70:I109) %</f>
        <v>0.21052631578947367</v>
      </c>
    </row>
    <row r="115" spans="8:9" ht="13.15">
      <c r="H115" s="23" t="s">
        <v>31</v>
      </c>
      <c r="I115" s="24">
        <f>MIN(I70:I109) %</f>
        <v>-0.21145374449339208</v>
      </c>
    </row>
    <row r="116" spans="8:9" ht="13.15">
      <c r="H116" s="23" t="s">
        <v>32</v>
      </c>
      <c r="I116" s="23">
        <f>MAX(K71:K110)</f>
        <v>3.8732394366197185</v>
      </c>
    </row>
    <row r="117" spans="8:9" ht="13.15">
      <c r="H117" s="23"/>
      <c r="I117" s="23"/>
    </row>
    <row r="118" spans="8:9" ht="13.15">
      <c r="H118" s="23"/>
      <c r="I118" s="23"/>
    </row>
    <row r="119" spans="8:9" ht="13.15">
      <c r="H119" s="23"/>
      <c r="I119" s="23"/>
    </row>
    <row r="120" spans="8:9" ht="13.15">
      <c r="H120" s="23"/>
      <c r="I120" s="23"/>
    </row>
    <row r="121" spans="8:9" ht="13.15">
      <c r="H121" s="23"/>
      <c r="I121" s="23"/>
    </row>
    <row r="122" spans="8:9" ht="13.15">
      <c r="H122" s="23"/>
      <c r="I122" s="23"/>
    </row>
    <row r="123" spans="8:9" ht="13.15">
      <c r="H123" s="23"/>
      <c r="I123" s="23"/>
    </row>
    <row r="124" spans="8:9" ht="13.15">
      <c r="H124" s="23"/>
      <c r="I124" s="23"/>
    </row>
    <row r="125" spans="8:9" ht="13.15">
      <c r="H125" s="23"/>
      <c r="I125" s="23"/>
    </row>
    <row r="126" spans="8:9" ht="13.15">
      <c r="H126" s="23"/>
      <c r="I126" s="23"/>
    </row>
    <row r="127" spans="8:9" ht="13.15">
      <c r="H127" s="23"/>
      <c r="I127" s="23"/>
    </row>
    <row r="128" spans="8:9" ht="13.15">
      <c r="H128" s="23"/>
      <c r="I128" s="23"/>
    </row>
    <row r="129" spans="8:9" ht="13.15">
      <c r="H129" s="23"/>
      <c r="I129" s="23"/>
    </row>
    <row r="130" spans="8:9" ht="13.15">
      <c r="H130" s="23"/>
      <c r="I130" s="23"/>
    </row>
    <row r="131" spans="8:9" ht="13.15">
      <c r="H131" s="23"/>
      <c r="I131" s="23"/>
    </row>
    <row r="132" spans="8:9" ht="13.15">
      <c r="H132" s="23"/>
      <c r="I132" s="23"/>
    </row>
    <row r="133" spans="8:9" ht="13.15">
      <c r="H133" s="23"/>
      <c r="I133" s="23"/>
    </row>
    <row r="134" spans="8:9" ht="13.15">
      <c r="H134" s="23"/>
      <c r="I134" s="23"/>
    </row>
    <row r="135" spans="8:9" ht="13.15">
      <c r="H135" s="23"/>
      <c r="I135" s="23"/>
    </row>
    <row r="136" spans="8:9" ht="13.15">
      <c r="H136" s="23"/>
      <c r="I136" s="23"/>
    </row>
    <row r="137" spans="8:9" ht="13.15">
      <c r="H137" s="23"/>
      <c r="I137" s="23"/>
    </row>
    <row r="138" spans="8:9" ht="13.15">
      <c r="H138" s="23"/>
      <c r="I138" s="23"/>
    </row>
    <row r="139" spans="8:9" ht="13.15">
      <c r="H139" s="23"/>
      <c r="I139" s="23"/>
    </row>
    <row r="140" spans="8:9" ht="13.15">
      <c r="H140" s="23"/>
      <c r="I140" s="23"/>
    </row>
    <row r="141" spans="8:9" ht="13.15">
      <c r="H141" s="23"/>
      <c r="I141" s="23"/>
    </row>
    <row r="142" spans="8:9" ht="13.15">
      <c r="H142" s="23"/>
      <c r="I142" s="23"/>
    </row>
    <row r="143" spans="8:9" ht="13.15">
      <c r="H143" s="23"/>
      <c r="I143" s="23"/>
    </row>
    <row r="144" spans="8:9" ht="13.15">
      <c r="H144" s="23"/>
      <c r="I144" s="23"/>
    </row>
    <row r="145" spans="2:16" ht="13.15">
      <c r="H145" s="23"/>
      <c r="I145" s="23"/>
    </row>
    <row r="146" spans="2:16" ht="13.15">
      <c r="H146" s="23"/>
      <c r="I146" s="23"/>
    </row>
    <row r="147" spans="2:16" ht="13.15">
      <c r="H147" s="23"/>
      <c r="I147" s="23"/>
    </row>
    <row r="148" spans="2:16" ht="23.2">
      <c r="B148" s="14">
        <v>35</v>
      </c>
      <c r="C148" s="14"/>
      <c r="D148" s="14"/>
      <c r="E148" s="14"/>
    </row>
    <row r="150" spans="2:16" ht="13.15">
      <c r="B150" s="15" t="s">
        <v>26</v>
      </c>
      <c r="C150" s="15" t="s">
        <v>8</v>
      </c>
      <c r="D150" s="15" t="s">
        <v>10</v>
      </c>
      <c r="E150" s="15" t="s">
        <v>12</v>
      </c>
      <c r="F150" s="15" t="s">
        <v>14</v>
      </c>
      <c r="G150" s="15" t="s">
        <v>16</v>
      </c>
      <c r="H150" s="15" t="s">
        <v>18</v>
      </c>
      <c r="I150" s="15" t="s">
        <v>20</v>
      </c>
      <c r="J150" s="15" t="s">
        <v>22</v>
      </c>
      <c r="K150" s="16" t="s">
        <v>24</v>
      </c>
    </row>
    <row r="151" spans="2:16">
      <c r="B151" s="17">
        <v>1</v>
      </c>
      <c r="C151" s="17">
        <v>1</v>
      </c>
      <c r="D151">
        <v>132</v>
      </c>
      <c r="E151">
        <v>486</v>
      </c>
      <c r="F151">
        <v>454</v>
      </c>
      <c r="G151">
        <v>406</v>
      </c>
      <c r="H151">
        <f t="shared" ref="H151:H190" si="10">F151-G151</f>
        <v>48</v>
      </c>
      <c r="I151">
        <f t="shared" ref="I151:I190" si="11">(H151/F151*100)</f>
        <v>10.572687224669604</v>
      </c>
      <c r="J151" s="9">
        <f t="shared" ref="J151:J190" si="12">IF(I151&lt;0,1,0)</f>
        <v>0</v>
      </c>
      <c r="K151" s="9">
        <f t="shared" ref="K151:K190" si="13">G151/D151</f>
        <v>3.0757575757575757</v>
      </c>
      <c r="O151">
        <v>292</v>
      </c>
      <c r="P151">
        <v>260</v>
      </c>
    </row>
    <row r="152" spans="2:16">
      <c r="B152" s="17">
        <v>2</v>
      </c>
      <c r="C152" s="17">
        <v>2</v>
      </c>
      <c r="D152">
        <v>132</v>
      </c>
      <c r="E152">
        <v>510</v>
      </c>
      <c r="F152">
        <v>486</v>
      </c>
      <c r="G152">
        <v>434</v>
      </c>
      <c r="H152">
        <f t="shared" si="10"/>
        <v>52</v>
      </c>
      <c r="I152">
        <f t="shared" si="11"/>
        <v>10.699588477366255</v>
      </c>
      <c r="J152" s="9">
        <f t="shared" si="12"/>
        <v>0</v>
      </c>
      <c r="K152" s="9">
        <f t="shared" si="13"/>
        <v>3.2878787878787881</v>
      </c>
      <c r="O152">
        <v>322</v>
      </c>
      <c r="P152">
        <v>298</v>
      </c>
    </row>
    <row r="153" spans="2:16">
      <c r="B153" s="17">
        <v>3</v>
      </c>
      <c r="C153" s="17">
        <v>3</v>
      </c>
      <c r="D153">
        <v>116</v>
      </c>
      <c r="E153">
        <v>444</v>
      </c>
      <c r="F153">
        <v>424</v>
      </c>
      <c r="G153">
        <v>360</v>
      </c>
      <c r="H153">
        <f t="shared" si="10"/>
        <v>64</v>
      </c>
      <c r="I153">
        <f t="shared" si="11"/>
        <v>15.09433962264151</v>
      </c>
      <c r="J153" s="9">
        <f t="shared" si="12"/>
        <v>0</v>
      </c>
      <c r="K153" s="9">
        <f t="shared" si="13"/>
        <v>3.103448275862069</v>
      </c>
      <c r="O153">
        <v>359</v>
      </c>
      <c r="P153">
        <v>345</v>
      </c>
    </row>
    <row r="154" spans="2:16">
      <c r="B154" s="17">
        <v>4</v>
      </c>
      <c r="C154" s="17">
        <v>4</v>
      </c>
      <c r="D154">
        <v>118</v>
      </c>
      <c r="E154">
        <v>450</v>
      </c>
      <c r="F154">
        <v>426</v>
      </c>
      <c r="G154">
        <v>428</v>
      </c>
      <c r="H154">
        <f t="shared" si="10"/>
        <v>-2</v>
      </c>
      <c r="I154">
        <f t="shared" si="11"/>
        <v>-0.46948356807511737</v>
      </c>
      <c r="J154" s="9">
        <f t="shared" si="12"/>
        <v>1</v>
      </c>
      <c r="K154" s="9">
        <f t="shared" si="13"/>
        <v>3.6271186440677967</v>
      </c>
      <c r="O154">
        <v>389</v>
      </c>
      <c r="P154">
        <v>355</v>
      </c>
    </row>
    <row r="155" spans="2:16">
      <c r="B155" s="17">
        <v>5</v>
      </c>
      <c r="C155" s="17">
        <v>5</v>
      </c>
      <c r="D155">
        <v>121</v>
      </c>
      <c r="E155">
        <v>435</v>
      </c>
      <c r="F155">
        <v>407</v>
      </c>
      <c r="G155">
        <v>345</v>
      </c>
      <c r="H155">
        <f t="shared" si="10"/>
        <v>62</v>
      </c>
      <c r="I155">
        <f t="shared" si="11"/>
        <v>15.233415233415235</v>
      </c>
      <c r="J155" s="9">
        <f t="shared" si="12"/>
        <v>0</v>
      </c>
      <c r="K155" s="9">
        <f t="shared" si="13"/>
        <v>2.8512396694214877</v>
      </c>
      <c r="O155">
        <v>397</v>
      </c>
      <c r="P155">
        <v>359</v>
      </c>
    </row>
    <row r="156" spans="2:16">
      <c r="B156" s="17">
        <v>6</v>
      </c>
      <c r="C156" s="17">
        <v>6</v>
      </c>
      <c r="D156">
        <v>135</v>
      </c>
      <c r="E156">
        <v>483</v>
      </c>
      <c r="F156">
        <v>449</v>
      </c>
      <c r="G156">
        <v>469</v>
      </c>
      <c r="H156">
        <f t="shared" si="10"/>
        <v>-20</v>
      </c>
      <c r="I156">
        <f t="shared" si="11"/>
        <v>-4.4543429844097995</v>
      </c>
      <c r="J156" s="9">
        <f t="shared" si="12"/>
        <v>1</v>
      </c>
      <c r="K156" s="9">
        <f t="shared" si="13"/>
        <v>3.4740740740740739</v>
      </c>
      <c r="O156">
        <v>399</v>
      </c>
      <c r="P156">
        <v>360</v>
      </c>
    </row>
    <row r="157" spans="2:16">
      <c r="B157" s="17">
        <v>7</v>
      </c>
      <c r="C157" s="17">
        <v>7</v>
      </c>
      <c r="D157">
        <v>138</v>
      </c>
      <c r="E157">
        <v>470</v>
      </c>
      <c r="F157">
        <v>448</v>
      </c>
      <c r="G157">
        <v>462</v>
      </c>
      <c r="H157">
        <f t="shared" si="10"/>
        <v>-14</v>
      </c>
      <c r="I157">
        <f t="shared" si="11"/>
        <v>-3.125</v>
      </c>
      <c r="J157" s="9">
        <f t="shared" si="12"/>
        <v>1</v>
      </c>
      <c r="K157" s="9">
        <f t="shared" si="13"/>
        <v>3.347826086956522</v>
      </c>
      <c r="O157">
        <v>400</v>
      </c>
      <c r="P157">
        <v>376</v>
      </c>
    </row>
    <row r="158" spans="2:16">
      <c r="B158" s="17">
        <v>8</v>
      </c>
      <c r="C158" s="17">
        <v>8</v>
      </c>
      <c r="D158">
        <v>123</v>
      </c>
      <c r="E158">
        <v>439</v>
      </c>
      <c r="F158">
        <v>403</v>
      </c>
      <c r="G158">
        <v>403</v>
      </c>
      <c r="H158">
        <f t="shared" si="10"/>
        <v>0</v>
      </c>
      <c r="I158">
        <f t="shared" si="11"/>
        <v>0</v>
      </c>
      <c r="J158" s="9">
        <f t="shared" si="12"/>
        <v>0</v>
      </c>
      <c r="K158" s="9">
        <f t="shared" si="13"/>
        <v>3.2764227642276422</v>
      </c>
      <c r="O158">
        <v>403</v>
      </c>
      <c r="P158">
        <v>376</v>
      </c>
    </row>
    <row r="159" spans="2:16">
      <c r="B159" s="17">
        <v>9</v>
      </c>
      <c r="C159" s="17">
        <v>9</v>
      </c>
      <c r="D159">
        <v>118</v>
      </c>
      <c r="E159">
        <v>428</v>
      </c>
      <c r="F159">
        <v>400</v>
      </c>
      <c r="G159">
        <v>444</v>
      </c>
      <c r="H159">
        <f t="shared" si="10"/>
        <v>-44</v>
      </c>
      <c r="I159">
        <f t="shared" si="11"/>
        <v>-11</v>
      </c>
      <c r="J159" s="9">
        <f t="shared" si="12"/>
        <v>1</v>
      </c>
      <c r="K159" s="9">
        <f t="shared" si="13"/>
        <v>3.7627118644067798</v>
      </c>
      <c r="O159">
        <v>406</v>
      </c>
      <c r="P159">
        <v>380</v>
      </c>
    </row>
    <row r="160" spans="2:16">
      <c r="B160" s="17">
        <v>10</v>
      </c>
      <c r="C160" s="17">
        <v>10</v>
      </c>
      <c r="D160">
        <v>130</v>
      </c>
      <c r="E160">
        <v>494</v>
      </c>
      <c r="F160">
        <v>472</v>
      </c>
      <c r="G160">
        <v>430</v>
      </c>
      <c r="H160">
        <f t="shared" si="10"/>
        <v>42</v>
      </c>
      <c r="I160">
        <f t="shared" si="11"/>
        <v>8.898305084745763</v>
      </c>
      <c r="J160" s="9">
        <f t="shared" si="12"/>
        <v>0</v>
      </c>
      <c r="K160" s="9">
        <f t="shared" si="13"/>
        <v>3.3076923076923075</v>
      </c>
      <c r="O160">
        <v>407</v>
      </c>
      <c r="P160">
        <v>381</v>
      </c>
    </row>
    <row r="161" spans="2:16">
      <c r="B161" s="17">
        <v>11</v>
      </c>
      <c r="C161" s="17">
        <v>11</v>
      </c>
      <c r="D161">
        <v>145</v>
      </c>
      <c r="E161">
        <v>503</v>
      </c>
      <c r="F161">
        <v>473</v>
      </c>
      <c r="G161">
        <v>435</v>
      </c>
      <c r="H161">
        <f t="shared" si="10"/>
        <v>38</v>
      </c>
      <c r="I161">
        <f t="shared" si="11"/>
        <v>8.0338266384777999</v>
      </c>
      <c r="J161" s="9">
        <f t="shared" si="12"/>
        <v>0</v>
      </c>
      <c r="K161" s="9">
        <f t="shared" si="13"/>
        <v>3</v>
      </c>
      <c r="O161">
        <v>407</v>
      </c>
      <c r="P161">
        <v>385</v>
      </c>
    </row>
    <row r="162" spans="2:16">
      <c r="B162" s="17">
        <v>12</v>
      </c>
      <c r="C162" s="17">
        <v>12</v>
      </c>
      <c r="D162">
        <v>138</v>
      </c>
      <c r="E162">
        <v>464</v>
      </c>
      <c r="F162">
        <v>438</v>
      </c>
      <c r="G162">
        <v>440</v>
      </c>
      <c r="H162">
        <f t="shared" si="10"/>
        <v>-2</v>
      </c>
      <c r="I162">
        <f t="shared" si="11"/>
        <v>-0.45662100456621002</v>
      </c>
      <c r="J162" s="9">
        <f t="shared" si="12"/>
        <v>1</v>
      </c>
      <c r="K162" s="9">
        <f t="shared" si="13"/>
        <v>3.1884057971014492</v>
      </c>
      <c r="O162">
        <v>410</v>
      </c>
      <c r="P162">
        <v>388</v>
      </c>
    </row>
    <row r="163" spans="2:16">
      <c r="B163" s="17">
        <v>13</v>
      </c>
      <c r="C163" s="17">
        <v>13</v>
      </c>
      <c r="D163">
        <v>126</v>
      </c>
      <c r="E163">
        <v>446</v>
      </c>
      <c r="F163">
        <v>426</v>
      </c>
      <c r="G163">
        <v>440</v>
      </c>
      <c r="H163">
        <f t="shared" si="10"/>
        <v>-14</v>
      </c>
      <c r="I163">
        <f t="shared" si="11"/>
        <v>-3.286384976525822</v>
      </c>
      <c r="J163" s="9">
        <f t="shared" si="12"/>
        <v>1</v>
      </c>
      <c r="K163" s="9">
        <f t="shared" si="13"/>
        <v>3.4920634920634921</v>
      </c>
      <c r="O163">
        <v>415</v>
      </c>
      <c r="P163">
        <v>389</v>
      </c>
    </row>
    <row r="164" spans="2:16">
      <c r="B164" s="17">
        <v>14</v>
      </c>
      <c r="C164" s="17">
        <v>14</v>
      </c>
      <c r="D164">
        <v>117</v>
      </c>
      <c r="E164">
        <v>423</v>
      </c>
      <c r="F164">
        <v>397</v>
      </c>
      <c r="G164">
        <v>389</v>
      </c>
      <c r="H164">
        <f t="shared" si="10"/>
        <v>8</v>
      </c>
      <c r="I164">
        <f t="shared" si="11"/>
        <v>2.0151133501259446</v>
      </c>
      <c r="J164" s="9">
        <f t="shared" si="12"/>
        <v>0</v>
      </c>
      <c r="K164" s="9">
        <f t="shared" si="13"/>
        <v>3.324786324786325</v>
      </c>
      <c r="O164">
        <v>424</v>
      </c>
      <c r="P164">
        <v>396</v>
      </c>
    </row>
    <row r="165" spans="2:16">
      <c r="B165" s="17">
        <v>15</v>
      </c>
      <c r="C165" s="17">
        <v>15</v>
      </c>
      <c r="D165">
        <v>150</v>
      </c>
      <c r="E165">
        <v>486</v>
      </c>
      <c r="F165">
        <v>466</v>
      </c>
      <c r="G165">
        <v>436</v>
      </c>
      <c r="H165">
        <f t="shared" si="10"/>
        <v>30</v>
      </c>
      <c r="I165">
        <f t="shared" si="11"/>
        <v>6.4377682403433472</v>
      </c>
      <c r="J165" s="9">
        <f t="shared" si="12"/>
        <v>0</v>
      </c>
      <c r="K165" s="9">
        <f t="shared" si="13"/>
        <v>2.9066666666666667</v>
      </c>
      <c r="O165">
        <v>425</v>
      </c>
      <c r="P165">
        <v>399</v>
      </c>
    </row>
    <row r="166" spans="2:16">
      <c r="B166" s="17">
        <v>16</v>
      </c>
      <c r="C166" s="17">
        <v>16</v>
      </c>
      <c r="D166">
        <v>133</v>
      </c>
      <c r="E166">
        <v>491</v>
      </c>
      <c r="F166">
        <v>457</v>
      </c>
      <c r="G166">
        <v>413</v>
      </c>
      <c r="H166">
        <f t="shared" si="10"/>
        <v>44</v>
      </c>
      <c r="I166">
        <f t="shared" si="11"/>
        <v>9.62800875273523</v>
      </c>
      <c r="J166" s="9">
        <f t="shared" si="12"/>
        <v>0</v>
      </c>
      <c r="K166" s="9">
        <f t="shared" si="13"/>
        <v>3.1052631578947367</v>
      </c>
      <c r="O166">
        <v>426</v>
      </c>
      <c r="P166">
        <v>399</v>
      </c>
    </row>
    <row r="167" spans="2:16">
      <c r="B167" s="17">
        <v>17</v>
      </c>
      <c r="C167" s="17">
        <v>17</v>
      </c>
      <c r="D167">
        <v>131</v>
      </c>
      <c r="E167">
        <v>547</v>
      </c>
      <c r="F167">
        <v>515</v>
      </c>
      <c r="G167">
        <v>441</v>
      </c>
      <c r="H167">
        <f t="shared" si="10"/>
        <v>74</v>
      </c>
      <c r="I167">
        <f t="shared" si="11"/>
        <v>14.36893203883495</v>
      </c>
      <c r="J167" s="9">
        <f t="shared" si="12"/>
        <v>0</v>
      </c>
      <c r="K167" s="9">
        <f t="shared" si="13"/>
        <v>3.3664122137404582</v>
      </c>
      <c r="O167">
        <v>426</v>
      </c>
      <c r="P167">
        <v>403</v>
      </c>
    </row>
    <row r="168" spans="2:16">
      <c r="B168" s="17">
        <v>18</v>
      </c>
      <c r="C168" s="17">
        <v>18</v>
      </c>
      <c r="D168">
        <v>94</v>
      </c>
      <c r="E168">
        <v>354</v>
      </c>
      <c r="F168">
        <v>322</v>
      </c>
      <c r="G168">
        <v>298</v>
      </c>
      <c r="H168">
        <f t="shared" si="10"/>
        <v>24</v>
      </c>
      <c r="I168">
        <f t="shared" si="11"/>
        <v>7.4534161490683228</v>
      </c>
      <c r="J168" s="9">
        <f t="shared" si="12"/>
        <v>0</v>
      </c>
      <c r="K168" s="9">
        <f t="shared" si="13"/>
        <v>3.1702127659574466</v>
      </c>
      <c r="O168">
        <v>428</v>
      </c>
      <c r="P168">
        <v>405</v>
      </c>
    </row>
    <row r="169" spans="2:16">
      <c r="B169" s="17">
        <v>19</v>
      </c>
      <c r="C169" s="17">
        <v>19</v>
      </c>
      <c r="D169">
        <v>116</v>
      </c>
      <c r="E169">
        <v>436</v>
      </c>
      <c r="F169">
        <v>406</v>
      </c>
      <c r="G169">
        <v>422</v>
      </c>
      <c r="H169">
        <f t="shared" si="10"/>
        <v>-16</v>
      </c>
      <c r="I169">
        <f t="shared" si="11"/>
        <v>-3.9408866995073892</v>
      </c>
      <c r="J169" s="9">
        <f t="shared" si="12"/>
        <v>1</v>
      </c>
      <c r="K169" s="9">
        <f t="shared" si="13"/>
        <v>3.6379310344827585</v>
      </c>
      <c r="O169">
        <v>431</v>
      </c>
      <c r="P169">
        <v>406</v>
      </c>
    </row>
    <row r="170" spans="2:16">
      <c r="B170" s="17">
        <v>20</v>
      </c>
      <c r="C170" s="17">
        <v>20</v>
      </c>
      <c r="D170">
        <v>133</v>
      </c>
      <c r="E170">
        <v>439</v>
      </c>
      <c r="F170">
        <v>407</v>
      </c>
      <c r="G170">
        <v>421</v>
      </c>
      <c r="H170">
        <f t="shared" si="10"/>
        <v>-14</v>
      </c>
      <c r="I170">
        <f t="shared" si="11"/>
        <v>-3.4398034398034398</v>
      </c>
      <c r="J170" s="9">
        <f t="shared" si="12"/>
        <v>1</v>
      </c>
      <c r="K170" s="9">
        <f t="shared" si="13"/>
        <v>3.1654135338345863</v>
      </c>
      <c r="O170">
        <v>431</v>
      </c>
      <c r="P170">
        <v>413</v>
      </c>
    </row>
    <row r="171" spans="2:16">
      <c r="B171" s="17">
        <v>21</v>
      </c>
      <c r="C171" s="17">
        <v>21</v>
      </c>
      <c r="D171">
        <v>145</v>
      </c>
      <c r="E171">
        <v>461</v>
      </c>
      <c r="F171">
        <v>415</v>
      </c>
      <c r="G171">
        <v>405</v>
      </c>
      <c r="H171">
        <f t="shared" si="10"/>
        <v>10</v>
      </c>
      <c r="I171">
        <f t="shared" si="11"/>
        <v>2.4096385542168677</v>
      </c>
      <c r="J171" s="9">
        <f t="shared" si="12"/>
        <v>0</v>
      </c>
      <c r="K171" s="9">
        <f t="shared" si="13"/>
        <v>2.7931034482758621</v>
      </c>
      <c r="O171">
        <v>432</v>
      </c>
      <c r="P171">
        <v>415</v>
      </c>
    </row>
    <row r="172" spans="2:16">
      <c r="B172" s="17">
        <v>22</v>
      </c>
      <c r="C172" s="17">
        <v>22</v>
      </c>
      <c r="D172">
        <v>138</v>
      </c>
      <c r="E172">
        <v>466</v>
      </c>
      <c r="F172">
        <v>442</v>
      </c>
      <c r="G172">
        <v>380</v>
      </c>
      <c r="H172">
        <f t="shared" si="10"/>
        <v>62</v>
      </c>
      <c r="I172">
        <f t="shared" si="11"/>
        <v>14.027149321266968</v>
      </c>
      <c r="J172" s="9">
        <f t="shared" si="12"/>
        <v>0</v>
      </c>
      <c r="K172" s="9">
        <f t="shared" si="13"/>
        <v>2.7536231884057969</v>
      </c>
      <c r="O172">
        <v>433</v>
      </c>
      <c r="P172">
        <v>420</v>
      </c>
    </row>
    <row r="173" spans="2:16">
      <c r="B173" s="17">
        <v>23</v>
      </c>
      <c r="C173" s="17">
        <v>23</v>
      </c>
      <c r="D173">
        <v>122</v>
      </c>
      <c r="E173">
        <v>450</v>
      </c>
      <c r="F173">
        <v>432</v>
      </c>
      <c r="G173">
        <v>432</v>
      </c>
      <c r="H173">
        <f t="shared" si="10"/>
        <v>0</v>
      </c>
      <c r="I173">
        <f t="shared" si="11"/>
        <v>0</v>
      </c>
      <c r="J173" s="9">
        <f t="shared" si="12"/>
        <v>0</v>
      </c>
      <c r="K173" s="9">
        <f t="shared" si="13"/>
        <v>3.540983606557377</v>
      </c>
      <c r="O173">
        <v>434</v>
      </c>
      <c r="P173">
        <v>421</v>
      </c>
    </row>
    <row r="174" spans="2:16">
      <c r="B174" s="17">
        <v>24</v>
      </c>
      <c r="C174" s="17">
        <v>24</v>
      </c>
      <c r="D174">
        <v>134</v>
      </c>
      <c r="E174">
        <v>446</v>
      </c>
      <c r="F174">
        <v>410</v>
      </c>
      <c r="G174">
        <v>420</v>
      </c>
      <c r="H174">
        <f t="shared" si="10"/>
        <v>-10</v>
      </c>
      <c r="I174">
        <f t="shared" si="11"/>
        <v>-2.4390243902439024</v>
      </c>
      <c r="J174" s="9">
        <f t="shared" si="12"/>
        <v>1</v>
      </c>
      <c r="K174" s="9">
        <f t="shared" si="13"/>
        <v>3.1343283582089554</v>
      </c>
      <c r="O174">
        <v>437</v>
      </c>
      <c r="P174">
        <v>422</v>
      </c>
    </row>
    <row r="175" spans="2:16">
      <c r="B175" s="17">
        <v>25</v>
      </c>
      <c r="C175" s="17">
        <v>25</v>
      </c>
      <c r="D175">
        <v>148</v>
      </c>
      <c r="E175">
        <v>468</v>
      </c>
      <c r="F175">
        <v>440</v>
      </c>
      <c r="G175">
        <v>452</v>
      </c>
      <c r="H175">
        <f t="shared" si="10"/>
        <v>-12</v>
      </c>
      <c r="I175">
        <f t="shared" si="11"/>
        <v>-2.7272727272727271</v>
      </c>
      <c r="J175" s="9">
        <f t="shared" si="12"/>
        <v>1</v>
      </c>
      <c r="K175" s="9">
        <f t="shared" si="13"/>
        <v>3.0540540540540539</v>
      </c>
      <c r="O175">
        <v>438</v>
      </c>
      <c r="P175">
        <v>427</v>
      </c>
    </row>
    <row r="176" spans="2:16">
      <c r="B176" s="17">
        <v>26</v>
      </c>
      <c r="C176" s="17">
        <v>26</v>
      </c>
      <c r="D176">
        <v>121</v>
      </c>
      <c r="E176">
        <v>457</v>
      </c>
      <c r="F176">
        <v>431</v>
      </c>
      <c r="G176">
        <v>359</v>
      </c>
      <c r="H176">
        <f t="shared" si="10"/>
        <v>72</v>
      </c>
      <c r="I176">
        <f t="shared" si="11"/>
        <v>16.705336426914151</v>
      </c>
      <c r="J176" s="9">
        <f t="shared" si="12"/>
        <v>0</v>
      </c>
      <c r="K176" s="9">
        <f t="shared" si="13"/>
        <v>2.9669421487603307</v>
      </c>
      <c r="O176">
        <v>440</v>
      </c>
      <c r="P176">
        <v>428</v>
      </c>
    </row>
    <row r="177" spans="2:16">
      <c r="B177" s="17">
        <v>27</v>
      </c>
      <c r="C177" s="17">
        <v>27</v>
      </c>
      <c r="D177">
        <v>142</v>
      </c>
      <c r="E177">
        <v>480</v>
      </c>
      <c r="F177">
        <v>462</v>
      </c>
      <c r="G177">
        <v>432</v>
      </c>
      <c r="H177">
        <f t="shared" si="10"/>
        <v>30</v>
      </c>
      <c r="I177">
        <f t="shared" si="11"/>
        <v>6.4935064935064926</v>
      </c>
      <c r="J177" s="9">
        <f t="shared" si="12"/>
        <v>0</v>
      </c>
      <c r="K177" s="9">
        <f t="shared" si="13"/>
        <v>3.0422535211267605</v>
      </c>
      <c r="O177">
        <v>442</v>
      </c>
      <c r="P177">
        <v>430</v>
      </c>
    </row>
    <row r="178" spans="2:16">
      <c r="B178" s="17">
        <v>28</v>
      </c>
      <c r="C178" s="17">
        <v>28</v>
      </c>
      <c r="D178">
        <v>127</v>
      </c>
      <c r="E178">
        <v>421</v>
      </c>
      <c r="F178">
        <v>399</v>
      </c>
      <c r="G178">
        <v>399</v>
      </c>
      <c r="H178">
        <f t="shared" si="10"/>
        <v>0</v>
      </c>
      <c r="I178">
        <f t="shared" si="11"/>
        <v>0</v>
      </c>
      <c r="J178" s="9">
        <f t="shared" si="12"/>
        <v>0</v>
      </c>
      <c r="K178" s="9">
        <f t="shared" si="13"/>
        <v>3.1417322834645671</v>
      </c>
      <c r="O178">
        <v>448</v>
      </c>
      <c r="P178">
        <v>431</v>
      </c>
    </row>
    <row r="179" spans="2:16">
      <c r="B179" s="17">
        <v>29</v>
      </c>
      <c r="C179" s="17">
        <v>29</v>
      </c>
      <c r="D179">
        <v>127</v>
      </c>
      <c r="E179">
        <v>441</v>
      </c>
      <c r="F179">
        <v>425</v>
      </c>
      <c r="G179">
        <v>415</v>
      </c>
      <c r="H179">
        <f t="shared" si="10"/>
        <v>10</v>
      </c>
      <c r="I179">
        <f t="shared" si="11"/>
        <v>2.3529411764705883</v>
      </c>
      <c r="J179" s="9">
        <f t="shared" si="12"/>
        <v>0</v>
      </c>
      <c r="K179" s="9">
        <f t="shared" si="13"/>
        <v>3.2677165354330708</v>
      </c>
      <c r="O179">
        <v>449</v>
      </c>
      <c r="P179">
        <v>432</v>
      </c>
    </row>
    <row r="180" spans="2:16">
      <c r="B180" s="17">
        <v>30</v>
      </c>
      <c r="C180" s="17">
        <v>30</v>
      </c>
      <c r="D180">
        <v>136</v>
      </c>
      <c r="E180">
        <v>486</v>
      </c>
      <c r="F180">
        <v>464</v>
      </c>
      <c r="G180">
        <v>388</v>
      </c>
      <c r="H180">
        <f t="shared" si="10"/>
        <v>76</v>
      </c>
      <c r="I180">
        <f t="shared" si="11"/>
        <v>16.379310344827587</v>
      </c>
      <c r="J180" s="9">
        <f t="shared" si="12"/>
        <v>0</v>
      </c>
      <c r="K180" s="9">
        <f t="shared" si="13"/>
        <v>2.8529411764705883</v>
      </c>
      <c r="O180">
        <v>454</v>
      </c>
      <c r="P180">
        <v>432</v>
      </c>
    </row>
    <row r="181" spans="2:16">
      <c r="B181" s="17">
        <v>31</v>
      </c>
      <c r="C181" s="17">
        <v>31</v>
      </c>
      <c r="D181">
        <v>128</v>
      </c>
      <c r="E181">
        <v>498</v>
      </c>
      <c r="F181">
        <v>472</v>
      </c>
      <c r="G181">
        <v>376</v>
      </c>
      <c r="H181">
        <f t="shared" si="10"/>
        <v>96</v>
      </c>
      <c r="I181">
        <f t="shared" si="11"/>
        <v>20.33898305084746</v>
      </c>
      <c r="J181" s="9">
        <f t="shared" si="12"/>
        <v>0</v>
      </c>
      <c r="K181" s="9">
        <f t="shared" si="13"/>
        <v>2.9375</v>
      </c>
      <c r="O181">
        <v>457</v>
      </c>
      <c r="P181">
        <v>434</v>
      </c>
    </row>
    <row r="182" spans="2:16">
      <c r="B182" s="17">
        <v>32</v>
      </c>
      <c r="C182" s="17">
        <v>32</v>
      </c>
      <c r="D182">
        <v>120</v>
      </c>
      <c r="E182">
        <v>462</v>
      </c>
      <c r="F182">
        <v>428</v>
      </c>
      <c r="G182">
        <v>376</v>
      </c>
      <c r="H182">
        <f t="shared" si="10"/>
        <v>52</v>
      </c>
      <c r="I182">
        <f t="shared" si="11"/>
        <v>12.149532710280374</v>
      </c>
      <c r="J182" s="9">
        <f t="shared" si="12"/>
        <v>0</v>
      </c>
      <c r="K182" s="9">
        <f t="shared" si="13"/>
        <v>3.1333333333333333</v>
      </c>
      <c r="O182">
        <v>462</v>
      </c>
      <c r="P182">
        <v>435</v>
      </c>
    </row>
    <row r="183" spans="2:16">
      <c r="B183" s="17">
        <v>33</v>
      </c>
      <c r="C183" s="17">
        <v>33</v>
      </c>
      <c r="D183">
        <v>80</v>
      </c>
      <c r="E183">
        <v>322</v>
      </c>
      <c r="F183">
        <v>292</v>
      </c>
      <c r="G183">
        <v>260</v>
      </c>
      <c r="H183">
        <f t="shared" si="10"/>
        <v>32</v>
      </c>
      <c r="I183">
        <f t="shared" si="11"/>
        <v>10.95890410958904</v>
      </c>
      <c r="J183" s="9">
        <f t="shared" si="12"/>
        <v>0</v>
      </c>
      <c r="K183" s="9">
        <f t="shared" si="13"/>
        <v>3.25</v>
      </c>
      <c r="O183">
        <v>464</v>
      </c>
      <c r="P183">
        <v>436</v>
      </c>
    </row>
    <row r="184" spans="2:16">
      <c r="B184" s="17">
        <v>34</v>
      </c>
      <c r="C184" s="17">
        <v>34</v>
      </c>
      <c r="D184">
        <v>141</v>
      </c>
      <c r="E184">
        <v>465</v>
      </c>
      <c r="F184">
        <v>431</v>
      </c>
      <c r="G184">
        <v>431</v>
      </c>
      <c r="H184">
        <f t="shared" si="10"/>
        <v>0</v>
      </c>
      <c r="I184">
        <f t="shared" si="11"/>
        <v>0</v>
      </c>
      <c r="J184" s="9">
        <f t="shared" si="12"/>
        <v>0</v>
      </c>
      <c r="K184" s="9">
        <f t="shared" si="13"/>
        <v>3.0567375886524824</v>
      </c>
      <c r="O184">
        <v>466</v>
      </c>
      <c r="P184">
        <v>440</v>
      </c>
    </row>
    <row r="185" spans="2:16">
      <c r="B185" s="17">
        <v>35</v>
      </c>
      <c r="C185" s="17">
        <v>35</v>
      </c>
      <c r="D185">
        <v>127</v>
      </c>
      <c r="E185">
        <v>487</v>
      </c>
      <c r="F185">
        <v>467</v>
      </c>
      <c r="G185">
        <v>427</v>
      </c>
      <c r="H185">
        <f t="shared" si="10"/>
        <v>40</v>
      </c>
      <c r="I185">
        <f t="shared" si="11"/>
        <v>8.5653104925053523</v>
      </c>
      <c r="J185" s="9">
        <f t="shared" si="12"/>
        <v>0</v>
      </c>
      <c r="K185" s="9">
        <f t="shared" si="13"/>
        <v>3.3622047244094486</v>
      </c>
      <c r="O185">
        <v>467</v>
      </c>
      <c r="P185">
        <v>440</v>
      </c>
    </row>
    <row r="186" spans="2:16">
      <c r="B186" s="17">
        <v>36</v>
      </c>
      <c r="C186" s="17">
        <v>36</v>
      </c>
      <c r="D186">
        <v>141</v>
      </c>
      <c r="E186">
        <v>469</v>
      </c>
      <c r="F186">
        <v>437</v>
      </c>
      <c r="G186">
        <v>399</v>
      </c>
      <c r="H186">
        <f t="shared" si="10"/>
        <v>38</v>
      </c>
      <c r="I186">
        <f t="shared" si="11"/>
        <v>8.695652173913043</v>
      </c>
      <c r="J186" s="9">
        <f t="shared" si="12"/>
        <v>0</v>
      </c>
      <c r="K186" s="9">
        <f t="shared" si="13"/>
        <v>2.8297872340425534</v>
      </c>
      <c r="O186">
        <v>472</v>
      </c>
      <c r="P186">
        <v>441</v>
      </c>
    </row>
    <row r="187" spans="2:16">
      <c r="B187" s="17">
        <v>37</v>
      </c>
      <c r="C187" s="17">
        <v>37</v>
      </c>
      <c r="D187">
        <v>109</v>
      </c>
      <c r="E187">
        <v>383</v>
      </c>
      <c r="F187">
        <v>359</v>
      </c>
      <c r="G187">
        <v>381</v>
      </c>
      <c r="H187">
        <f t="shared" si="10"/>
        <v>-22</v>
      </c>
      <c r="I187">
        <f t="shared" si="11"/>
        <v>-6.1281337047353759</v>
      </c>
      <c r="J187" s="9">
        <f t="shared" si="12"/>
        <v>1</v>
      </c>
      <c r="K187" s="9">
        <f t="shared" si="13"/>
        <v>3.4954128440366974</v>
      </c>
      <c r="O187">
        <v>472</v>
      </c>
      <c r="P187">
        <v>444</v>
      </c>
    </row>
    <row r="188" spans="2:16">
      <c r="B188" s="17">
        <v>38</v>
      </c>
      <c r="C188" s="17">
        <v>38</v>
      </c>
      <c r="D188">
        <v>113</v>
      </c>
      <c r="E188">
        <v>469</v>
      </c>
      <c r="F188">
        <v>433</v>
      </c>
      <c r="G188">
        <v>355</v>
      </c>
      <c r="H188">
        <f t="shared" si="10"/>
        <v>78</v>
      </c>
      <c r="I188">
        <f t="shared" si="11"/>
        <v>18.013856812933028</v>
      </c>
      <c r="J188" s="9">
        <f t="shared" si="12"/>
        <v>0</v>
      </c>
      <c r="K188" s="9">
        <f t="shared" si="13"/>
        <v>3.1415929203539825</v>
      </c>
      <c r="O188">
        <v>473</v>
      </c>
      <c r="P188">
        <v>452</v>
      </c>
    </row>
    <row r="189" spans="2:16">
      <c r="B189" s="17">
        <v>39</v>
      </c>
      <c r="C189" s="17">
        <v>39</v>
      </c>
      <c r="D189">
        <v>132</v>
      </c>
      <c r="E189">
        <v>458</v>
      </c>
      <c r="F189">
        <v>434</v>
      </c>
      <c r="G189">
        <v>396</v>
      </c>
      <c r="H189">
        <f t="shared" si="10"/>
        <v>38</v>
      </c>
      <c r="I189">
        <f t="shared" si="11"/>
        <v>8.7557603686635943</v>
      </c>
      <c r="J189" s="9">
        <f t="shared" si="12"/>
        <v>0</v>
      </c>
      <c r="K189" s="9">
        <f t="shared" si="13"/>
        <v>3</v>
      </c>
      <c r="O189">
        <v>486</v>
      </c>
      <c r="P189">
        <v>462</v>
      </c>
    </row>
    <row r="190" spans="2:16">
      <c r="B190" s="17">
        <v>40</v>
      </c>
      <c r="C190" s="17">
        <v>40</v>
      </c>
      <c r="D190">
        <v>131</v>
      </c>
      <c r="E190">
        <v>433</v>
      </c>
      <c r="F190">
        <v>389</v>
      </c>
      <c r="G190">
        <v>385</v>
      </c>
      <c r="H190">
        <f t="shared" si="10"/>
        <v>4</v>
      </c>
      <c r="I190">
        <f t="shared" si="11"/>
        <v>1.0282776349614395</v>
      </c>
      <c r="J190" s="9">
        <f t="shared" si="12"/>
        <v>0</v>
      </c>
      <c r="K190" s="9">
        <f t="shared" si="13"/>
        <v>2.9389312977099236</v>
      </c>
      <c r="O190">
        <v>515</v>
      </c>
      <c r="P190">
        <v>469</v>
      </c>
    </row>
    <row r="191" spans="2:16">
      <c r="B191" s="25" t="s">
        <v>27</v>
      </c>
      <c r="C191" s="26"/>
      <c r="D191" s="12">
        <f t="shared" ref="D191:K191" si="14">AVERAGE(D151:D190)</f>
        <v>127.7</v>
      </c>
      <c r="E191" s="12">
        <f t="shared" si="14"/>
        <v>456.25</v>
      </c>
      <c r="F191" s="12">
        <f t="shared" si="14"/>
        <v>428.45</v>
      </c>
      <c r="G191" s="12">
        <f t="shared" si="14"/>
        <v>404.6</v>
      </c>
      <c r="H191" s="12">
        <f t="shared" si="14"/>
        <v>23.85</v>
      </c>
      <c r="I191" s="12">
        <f t="shared" si="14"/>
        <v>5.3460651747045036</v>
      </c>
      <c r="J191" s="13">
        <f t="shared" si="14"/>
        <v>0.27500000000000002</v>
      </c>
      <c r="K191" s="13">
        <f t="shared" si="14"/>
        <v>3.179112582504219</v>
      </c>
    </row>
    <row r="192" spans="2:16" ht="13.15">
      <c r="H192" s="23"/>
      <c r="I192" s="23"/>
    </row>
    <row r="193" spans="8:9" ht="13.15">
      <c r="H193" s="23" t="s">
        <v>28</v>
      </c>
      <c r="I193" s="24">
        <f>AVERAGE(I151:I190) %</f>
        <v>5.3460651747045035E-2</v>
      </c>
    </row>
    <row r="194" spans="8:9" ht="13.15">
      <c r="H194" s="23" t="s">
        <v>29</v>
      </c>
      <c r="I194" s="23">
        <f>SUM(J151:J190)</f>
        <v>11</v>
      </c>
    </row>
    <row r="195" spans="8:9" ht="13.15">
      <c r="H195" s="23" t="s">
        <v>30</v>
      </c>
      <c r="I195" s="24">
        <f>MAX(I151:I190) %</f>
        <v>0.20338983050847459</v>
      </c>
    </row>
    <row r="196" spans="8:9" ht="13.15">
      <c r="H196" s="23" t="s">
        <v>31</v>
      </c>
      <c r="I196" s="24">
        <f>MIN(I151:I190) %</f>
        <v>-0.11</v>
      </c>
    </row>
    <row r="197" spans="8:9" ht="13.15">
      <c r="H197" s="23" t="s">
        <v>32</v>
      </c>
      <c r="I197" s="23">
        <f>MAX(K152:K191)</f>
        <v>3.7627118644067798</v>
      </c>
    </row>
    <row r="198" spans="8:9" ht="13.15">
      <c r="H198" s="23"/>
      <c r="I198" s="23"/>
    </row>
    <row r="199" spans="8:9" ht="13.15">
      <c r="H199" s="23"/>
      <c r="I199" s="23"/>
    </row>
    <row r="200" spans="8:9" ht="13.15">
      <c r="H200" s="23"/>
      <c r="I200" s="23"/>
    </row>
    <row r="201" spans="8:9" ht="13.15">
      <c r="H201" s="23"/>
      <c r="I201" s="23"/>
    </row>
    <row r="202" spans="8:9" ht="13.15">
      <c r="H202" s="23"/>
      <c r="I202" s="23"/>
    </row>
    <row r="203" spans="8:9" ht="13.15">
      <c r="H203" s="23"/>
      <c r="I203" s="23"/>
    </row>
    <row r="204" spans="8:9" ht="13.15">
      <c r="H204" s="23"/>
      <c r="I204" s="23"/>
    </row>
    <row r="205" spans="8:9" ht="13.15">
      <c r="H205" s="23"/>
      <c r="I205" s="23"/>
    </row>
    <row r="206" spans="8:9" ht="13.15">
      <c r="H206" s="23"/>
      <c r="I206" s="23"/>
    </row>
    <row r="207" spans="8:9" ht="13.15">
      <c r="H207" s="23"/>
      <c r="I207" s="23"/>
    </row>
    <row r="208" spans="8:9" ht="13.15">
      <c r="H208" s="23"/>
      <c r="I208" s="23"/>
    </row>
    <row r="209" spans="2:16" ht="13.15">
      <c r="H209" s="23"/>
      <c r="I209" s="23"/>
    </row>
    <row r="210" spans="2:16" ht="13.15">
      <c r="H210" s="23"/>
      <c r="I210" s="23"/>
    </row>
    <row r="211" spans="2:16" ht="13.15">
      <c r="H211" s="23"/>
      <c r="I211" s="23"/>
    </row>
    <row r="212" spans="2:16" ht="13.15">
      <c r="H212" s="23"/>
      <c r="I212" s="23"/>
    </row>
    <row r="213" spans="2:16" ht="13.15">
      <c r="H213" s="23"/>
      <c r="I213" s="23"/>
    </row>
    <row r="214" spans="2:16" ht="13.15">
      <c r="H214" s="23"/>
      <c r="I214" s="23"/>
    </row>
    <row r="215" spans="2:16" ht="13.15">
      <c r="H215" s="23"/>
      <c r="I215" s="23"/>
    </row>
    <row r="216" spans="2:16" ht="13.15">
      <c r="H216" s="23"/>
      <c r="I216" s="23"/>
    </row>
    <row r="217" spans="2:16" ht="13.15">
      <c r="H217" s="23"/>
      <c r="I217" s="23"/>
    </row>
    <row r="218" spans="2:16" ht="23.2">
      <c r="B218" s="14">
        <v>63</v>
      </c>
      <c r="C218" s="14"/>
      <c r="D218" s="14"/>
      <c r="E218" s="14"/>
    </row>
    <row r="220" spans="2:16" ht="13.15">
      <c r="B220" s="15" t="s">
        <v>26</v>
      </c>
      <c r="C220" s="15" t="s">
        <v>8</v>
      </c>
      <c r="D220" s="15" t="s">
        <v>10</v>
      </c>
      <c r="E220" s="15" t="s">
        <v>12</v>
      </c>
      <c r="F220" s="15" t="s">
        <v>14</v>
      </c>
      <c r="G220" s="15" t="s">
        <v>16</v>
      </c>
      <c r="H220" s="15" t="s">
        <v>18</v>
      </c>
      <c r="I220" s="15" t="s">
        <v>20</v>
      </c>
      <c r="J220" s="15" t="s">
        <v>22</v>
      </c>
      <c r="K220" s="16" t="s">
        <v>24</v>
      </c>
    </row>
    <row r="221" spans="2:16">
      <c r="B221" s="17">
        <v>1</v>
      </c>
      <c r="C221" s="17">
        <v>1</v>
      </c>
      <c r="D221">
        <v>349</v>
      </c>
      <c r="E221">
        <v>1215</v>
      </c>
      <c r="F221">
        <v>1159</v>
      </c>
      <c r="G221">
        <v>1205</v>
      </c>
      <c r="H221">
        <f t="shared" ref="H221:H260" si="15">F221-G221</f>
        <v>-46</v>
      </c>
      <c r="I221">
        <f t="shared" ref="I221:I260" si="16">(H221/F221*100)</f>
        <v>-3.968938740293356</v>
      </c>
      <c r="J221" s="9">
        <f t="shared" ref="J221:J260" si="17">IF(I221&lt;0,1,0)</f>
        <v>1</v>
      </c>
      <c r="K221" s="9">
        <f t="shared" ref="K221:K260" si="18">G221/D221</f>
        <v>3.4527220630372493</v>
      </c>
      <c r="N221">
        <v>1416</v>
      </c>
      <c r="O221">
        <v>753</v>
      </c>
      <c r="P221">
        <v>663</v>
      </c>
    </row>
    <row r="222" spans="2:16">
      <c r="B222" s="17">
        <v>2</v>
      </c>
      <c r="C222" s="17">
        <v>2</v>
      </c>
      <c r="D222">
        <v>325</v>
      </c>
      <c r="E222">
        <v>1241</v>
      </c>
      <c r="F222">
        <v>1165</v>
      </c>
      <c r="G222">
        <v>1087</v>
      </c>
      <c r="H222">
        <f t="shared" si="15"/>
        <v>78</v>
      </c>
      <c r="I222">
        <f t="shared" si="16"/>
        <v>6.6952789699570818</v>
      </c>
      <c r="J222" s="9">
        <f t="shared" si="17"/>
        <v>0</v>
      </c>
      <c r="K222" s="9">
        <f t="shared" si="18"/>
        <v>3.3446153846153845</v>
      </c>
      <c r="N222">
        <v>1726</v>
      </c>
      <c r="O222">
        <v>879</v>
      </c>
      <c r="P222">
        <v>847</v>
      </c>
    </row>
    <row r="223" spans="2:16">
      <c r="B223" s="17">
        <v>3</v>
      </c>
      <c r="C223" s="17">
        <v>3</v>
      </c>
      <c r="D223">
        <v>321</v>
      </c>
      <c r="E223">
        <v>1115</v>
      </c>
      <c r="F223">
        <v>1049</v>
      </c>
      <c r="G223">
        <v>1025</v>
      </c>
      <c r="H223">
        <f t="shared" si="15"/>
        <v>24</v>
      </c>
      <c r="I223">
        <f t="shared" si="16"/>
        <v>2.2878932316491896</v>
      </c>
      <c r="J223" s="9">
        <f t="shared" si="17"/>
        <v>0</v>
      </c>
      <c r="K223" s="9">
        <f t="shared" si="18"/>
        <v>3.1931464174454827</v>
      </c>
      <c r="N223">
        <v>2074</v>
      </c>
      <c r="O223">
        <v>1032</v>
      </c>
      <c r="P223">
        <v>1042</v>
      </c>
    </row>
    <row r="224" spans="2:16">
      <c r="B224" s="17">
        <v>4</v>
      </c>
      <c r="C224" s="17">
        <v>4</v>
      </c>
      <c r="D224">
        <v>209</v>
      </c>
      <c r="E224">
        <v>821</v>
      </c>
      <c r="F224">
        <v>753</v>
      </c>
      <c r="G224">
        <v>663</v>
      </c>
      <c r="H224">
        <f t="shared" si="15"/>
        <v>90</v>
      </c>
      <c r="I224">
        <f t="shared" si="16"/>
        <v>11.952191235059761</v>
      </c>
      <c r="J224" s="9">
        <f t="shared" si="17"/>
        <v>0</v>
      </c>
      <c r="K224" s="9">
        <f t="shared" si="18"/>
        <v>3.1722488038277512</v>
      </c>
      <c r="N224">
        <v>2146</v>
      </c>
      <c r="O224">
        <v>1040</v>
      </c>
      <c r="P224">
        <v>1106</v>
      </c>
    </row>
    <row r="225" spans="2:16">
      <c r="B225" s="17">
        <v>5</v>
      </c>
      <c r="C225" s="17">
        <v>5</v>
      </c>
      <c r="D225">
        <v>318</v>
      </c>
      <c r="E225">
        <v>1162</v>
      </c>
      <c r="F225">
        <v>1094</v>
      </c>
      <c r="G225">
        <v>1044</v>
      </c>
      <c r="H225">
        <f t="shared" si="15"/>
        <v>50</v>
      </c>
      <c r="I225">
        <f t="shared" si="16"/>
        <v>4.5703839122486292</v>
      </c>
      <c r="J225" s="9">
        <f t="shared" si="17"/>
        <v>0</v>
      </c>
      <c r="K225" s="9">
        <f t="shared" si="18"/>
        <v>3.2830188679245285</v>
      </c>
      <c r="N225">
        <v>2036</v>
      </c>
      <c r="O225">
        <v>1040</v>
      </c>
      <c r="P225">
        <v>996</v>
      </c>
    </row>
    <row r="226" spans="2:16">
      <c r="B226" s="17">
        <v>6</v>
      </c>
      <c r="C226" s="17">
        <v>6</v>
      </c>
      <c r="D226">
        <v>304</v>
      </c>
      <c r="E226">
        <v>1146</v>
      </c>
      <c r="F226">
        <v>1094</v>
      </c>
      <c r="G226">
        <v>954</v>
      </c>
      <c r="H226">
        <f t="shared" si="15"/>
        <v>140</v>
      </c>
      <c r="I226">
        <f t="shared" si="16"/>
        <v>12.797074954296161</v>
      </c>
      <c r="J226" s="9">
        <f t="shared" si="17"/>
        <v>0</v>
      </c>
      <c r="K226" s="9">
        <f t="shared" si="18"/>
        <v>3.138157894736842</v>
      </c>
      <c r="N226">
        <v>2058</v>
      </c>
      <c r="O226">
        <v>1047</v>
      </c>
      <c r="P226">
        <v>1011</v>
      </c>
    </row>
    <row r="227" spans="2:16">
      <c r="B227" s="17">
        <v>7</v>
      </c>
      <c r="C227" s="17">
        <v>7</v>
      </c>
      <c r="D227">
        <v>332</v>
      </c>
      <c r="E227">
        <v>1240</v>
      </c>
      <c r="F227">
        <v>1150</v>
      </c>
      <c r="G227">
        <v>1084</v>
      </c>
      <c r="H227">
        <f t="shared" si="15"/>
        <v>66</v>
      </c>
      <c r="I227">
        <f t="shared" si="16"/>
        <v>5.7391304347826084</v>
      </c>
      <c r="J227" s="9">
        <f t="shared" si="17"/>
        <v>0</v>
      </c>
      <c r="K227" s="9">
        <f t="shared" si="18"/>
        <v>3.2650602409638556</v>
      </c>
      <c r="N227">
        <v>2082</v>
      </c>
      <c r="O227">
        <v>1048</v>
      </c>
      <c r="P227">
        <v>1034</v>
      </c>
    </row>
    <row r="228" spans="2:16">
      <c r="B228" s="17">
        <v>8</v>
      </c>
      <c r="C228" s="17">
        <v>8</v>
      </c>
      <c r="D228">
        <v>318</v>
      </c>
      <c r="E228">
        <v>1118</v>
      </c>
      <c r="F228">
        <v>1052</v>
      </c>
      <c r="G228">
        <v>1040</v>
      </c>
      <c r="H228">
        <f t="shared" si="15"/>
        <v>12</v>
      </c>
      <c r="I228">
        <f t="shared" si="16"/>
        <v>1.1406844106463878</v>
      </c>
      <c r="J228" s="9">
        <f t="shared" si="17"/>
        <v>0</v>
      </c>
      <c r="K228" s="9">
        <f t="shared" si="18"/>
        <v>3.2704402515723272</v>
      </c>
      <c r="N228">
        <v>2074</v>
      </c>
      <c r="O228">
        <v>1049</v>
      </c>
      <c r="P228">
        <v>1025</v>
      </c>
    </row>
    <row r="229" spans="2:16">
      <c r="B229" s="17">
        <v>9</v>
      </c>
      <c r="C229" s="17">
        <v>9</v>
      </c>
      <c r="D229">
        <v>345</v>
      </c>
      <c r="E229">
        <v>1385</v>
      </c>
      <c r="F229">
        <v>1317</v>
      </c>
      <c r="G229">
        <v>1113</v>
      </c>
      <c r="H229">
        <f t="shared" si="15"/>
        <v>204</v>
      </c>
      <c r="I229">
        <f t="shared" si="16"/>
        <v>15.489749430523919</v>
      </c>
      <c r="J229" s="9">
        <f t="shared" si="17"/>
        <v>0</v>
      </c>
      <c r="K229" s="9">
        <f t="shared" si="18"/>
        <v>3.2260869565217392</v>
      </c>
      <c r="N229">
        <v>2092</v>
      </c>
      <c r="O229">
        <v>1052</v>
      </c>
      <c r="P229">
        <v>1040</v>
      </c>
    </row>
    <row r="230" spans="2:16">
      <c r="B230" s="17">
        <v>10</v>
      </c>
      <c r="C230" s="17">
        <v>10</v>
      </c>
      <c r="D230">
        <v>255</v>
      </c>
      <c r="E230">
        <v>951</v>
      </c>
      <c r="F230">
        <v>879</v>
      </c>
      <c r="G230">
        <v>847</v>
      </c>
      <c r="H230">
        <f t="shared" si="15"/>
        <v>32</v>
      </c>
      <c r="I230">
        <f t="shared" si="16"/>
        <v>3.6405005688282137</v>
      </c>
      <c r="J230" s="9">
        <f t="shared" si="17"/>
        <v>0</v>
      </c>
      <c r="K230" s="9">
        <f t="shared" si="18"/>
        <v>3.3215686274509806</v>
      </c>
      <c r="N230">
        <v>2114</v>
      </c>
      <c r="O230">
        <v>1053</v>
      </c>
      <c r="P230">
        <v>1061</v>
      </c>
    </row>
    <row r="231" spans="2:16">
      <c r="B231" s="17">
        <v>11</v>
      </c>
      <c r="C231" s="17">
        <v>11</v>
      </c>
      <c r="D231">
        <v>318</v>
      </c>
      <c r="E231">
        <v>1164</v>
      </c>
      <c r="F231">
        <v>1108</v>
      </c>
      <c r="G231">
        <v>1050</v>
      </c>
      <c r="H231">
        <f t="shared" si="15"/>
        <v>58</v>
      </c>
      <c r="I231">
        <f t="shared" si="16"/>
        <v>5.2346570397111911</v>
      </c>
      <c r="J231" s="9">
        <f t="shared" si="17"/>
        <v>0</v>
      </c>
      <c r="K231" s="9">
        <f t="shared" si="18"/>
        <v>3.3018867924528301</v>
      </c>
      <c r="N231">
        <v>2154</v>
      </c>
      <c r="O231">
        <v>1067</v>
      </c>
      <c r="P231">
        <v>1087</v>
      </c>
    </row>
    <row r="232" spans="2:16">
      <c r="B232" s="17">
        <v>12</v>
      </c>
      <c r="C232" s="17">
        <v>12</v>
      </c>
      <c r="D232">
        <v>326</v>
      </c>
      <c r="E232">
        <v>1196</v>
      </c>
      <c r="F232">
        <v>1142</v>
      </c>
      <c r="G232">
        <v>1056</v>
      </c>
      <c r="H232">
        <f t="shared" si="15"/>
        <v>86</v>
      </c>
      <c r="I232">
        <f t="shared" si="16"/>
        <v>7.530647985989491</v>
      </c>
      <c r="J232" s="9">
        <f t="shared" si="17"/>
        <v>0</v>
      </c>
      <c r="K232" s="9">
        <f t="shared" si="18"/>
        <v>3.2392638036809815</v>
      </c>
      <c r="N232">
        <v>2082</v>
      </c>
      <c r="O232">
        <v>1082</v>
      </c>
      <c r="P232">
        <v>1000</v>
      </c>
    </row>
    <row r="233" spans="2:16">
      <c r="B233" s="17">
        <v>13</v>
      </c>
      <c r="C233" s="17">
        <v>13</v>
      </c>
      <c r="D233">
        <v>333</v>
      </c>
      <c r="E233">
        <v>1195</v>
      </c>
      <c r="F233">
        <v>1129</v>
      </c>
      <c r="G233">
        <v>1033</v>
      </c>
      <c r="H233">
        <f t="shared" si="15"/>
        <v>96</v>
      </c>
      <c r="I233">
        <f t="shared" si="16"/>
        <v>8.5031000885739587</v>
      </c>
      <c r="J233" s="9">
        <f t="shared" si="17"/>
        <v>0</v>
      </c>
      <c r="K233" s="9">
        <f t="shared" si="18"/>
        <v>3.1021021021021022</v>
      </c>
      <c r="N233">
        <v>2132</v>
      </c>
      <c r="O233">
        <v>1082</v>
      </c>
      <c r="P233">
        <v>1050</v>
      </c>
    </row>
    <row r="234" spans="2:16">
      <c r="B234" s="17">
        <v>14</v>
      </c>
      <c r="C234" s="17">
        <v>14</v>
      </c>
      <c r="D234">
        <v>333</v>
      </c>
      <c r="E234">
        <v>1249</v>
      </c>
      <c r="F234">
        <v>1187</v>
      </c>
      <c r="G234">
        <v>1075</v>
      </c>
      <c r="H234">
        <f t="shared" si="15"/>
        <v>112</v>
      </c>
      <c r="I234">
        <f t="shared" si="16"/>
        <v>9.4355518112889634</v>
      </c>
      <c r="J234" s="9">
        <f t="shared" si="17"/>
        <v>0</v>
      </c>
      <c r="K234" s="9">
        <f t="shared" si="18"/>
        <v>3.2282282282282284</v>
      </c>
      <c r="N234">
        <v>2138</v>
      </c>
      <c r="O234">
        <v>1094</v>
      </c>
      <c r="P234">
        <v>1044</v>
      </c>
    </row>
    <row r="235" spans="2:16">
      <c r="B235" s="17">
        <v>15</v>
      </c>
      <c r="C235" s="17">
        <v>15</v>
      </c>
      <c r="D235">
        <v>339</v>
      </c>
      <c r="E235">
        <v>1227</v>
      </c>
      <c r="F235">
        <v>1157</v>
      </c>
      <c r="G235">
        <v>1219</v>
      </c>
      <c r="H235">
        <f t="shared" si="15"/>
        <v>-62</v>
      </c>
      <c r="I235">
        <f t="shared" si="16"/>
        <v>-5.3586862575626624</v>
      </c>
      <c r="J235" s="9">
        <f t="shared" si="17"/>
        <v>1</v>
      </c>
      <c r="K235" s="9">
        <f t="shared" si="18"/>
        <v>3.5958702064896757</v>
      </c>
      <c r="N235">
        <v>2048</v>
      </c>
      <c r="O235">
        <v>1094</v>
      </c>
      <c r="P235">
        <v>954</v>
      </c>
    </row>
    <row r="236" spans="2:16">
      <c r="B236" s="17">
        <v>16</v>
      </c>
      <c r="C236" s="17">
        <v>16</v>
      </c>
      <c r="D236">
        <v>299</v>
      </c>
      <c r="E236">
        <v>1165</v>
      </c>
      <c r="F236">
        <v>1117</v>
      </c>
      <c r="G236">
        <v>1021</v>
      </c>
      <c r="H236">
        <f t="shared" si="15"/>
        <v>96</v>
      </c>
      <c r="I236">
        <f t="shared" si="16"/>
        <v>8.5944494180841549</v>
      </c>
      <c r="J236" s="9">
        <f t="shared" si="17"/>
        <v>0</v>
      </c>
      <c r="K236" s="9">
        <f t="shared" si="18"/>
        <v>3.4147157190635453</v>
      </c>
      <c r="N236">
        <v>2122</v>
      </c>
      <c r="O236">
        <v>1098</v>
      </c>
      <c r="P236">
        <v>1024</v>
      </c>
    </row>
    <row r="237" spans="2:16">
      <c r="B237" s="17">
        <v>17</v>
      </c>
      <c r="C237" s="17">
        <v>17</v>
      </c>
      <c r="D237">
        <v>311</v>
      </c>
      <c r="E237">
        <v>1215</v>
      </c>
      <c r="F237">
        <v>1155</v>
      </c>
      <c r="G237">
        <v>1125</v>
      </c>
      <c r="H237">
        <f t="shared" si="15"/>
        <v>30</v>
      </c>
      <c r="I237">
        <f t="shared" si="16"/>
        <v>2.5974025974025974</v>
      </c>
      <c r="J237" s="9">
        <f t="shared" si="17"/>
        <v>0</v>
      </c>
      <c r="K237" s="9">
        <f t="shared" si="18"/>
        <v>3.617363344051447</v>
      </c>
      <c r="N237">
        <v>2158</v>
      </c>
      <c r="O237">
        <v>1108</v>
      </c>
      <c r="P237">
        <v>1050</v>
      </c>
    </row>
    <row r="238" spans="2:16">
      <c r="B238" s="17">
        <v>18</v>
      </c>
      <c r="C238" s="17">
        <v>18</v>
      </c>
      <c r="D238">
        <v>315</v>
      </c>
      <c r="E238">
        <v>1121</v>
      </c>
      <c r="F238">
        <v>1067</v>
      </c>
      <c r="G238">
        <v>1087</v>
      </c>
      <c r="H238">
        <f t="shared" si="15"/>
        <v>-20</v>
      </c>
      <c r="I238">
        <f t="shared" si="16"/>
        <v>-1.874414245548266</v>
      </c>
      <c r="J238" s="9">
        <f t="shared" si="17"/>
        <v>1</v>
      </c>
      <c r="K238" s="9">
        <f t="shared" si="18"/>
        <v>3.450793650793651</v>
      </c>
      <c r="N238">
        <v>2080</v>
      </c>
      <c r="O238">
        <v>1112</v>
      </c>
      <c r="P238">
        <v>968</v>
      </c>
    </row>
    <row r="239" spans="2:16">
      <c r="B239" s="17">
        <v>19</v>
      </c>
      <c r="C239" s="17">
        <v>19</v>
      </c>
      <c r="D239">
        <v>329</v>
      </c>
      <c r="E239">
        <v>1213</v>
      </c>
      <c r="F239">
        <v>1147</v>
      </c>
      <c r="G239">
        <v>999</v>
      </c>
      <c r="H239">
        <f t="shared" si="15"/>
        <v>148</v>
      </c>
      <c r="I239">
        <f t="shared" si="16"/>
        <v>12.903225806451612</v>
      </c>
      <c r="J239" s="9">
        <f t="shared" si="17"/>
        <v>0</v>
      </c>
      <c r="K239" s="9">
        <f t="shared" si="18"/>
        <v>3.0364741641337387</v>
      </c>
      <c r="N239">
        <v>2138</v>
      </c>
      <c r="O239">
        <v>1117</v>
      </c>
      <c r="P239">
        <v>1021</v>
      </c>
    </row>
    <row r="240" spans="2:16">
      <c r="B240" s="17">
        <v>20</v>
      </c>
      <c r="C240" s="17">
        <v>20</v>
      </c>
      <c r="D240">
        <v>305</v>
      </c>
      <c r="E240">
        <v>1223</v>
      </c>
      <c r="F240">
        <v>1153</v>
      </c>
      <c r="G240">
        <v>1037</v>
      </c>
      <c r="H240">
        <f t="shared" si="15"/>
        <v>116</v>
      </c>
      <c r="I240">
        <f t="shared" si="16"/>
        <v>10.060711188204683</v>
      </c>
      <c r="J240" s="9">
        <f t="shared" si="17"/>
        <v>0</v>
      </c>
      <c r="K240" s="9">
        <f t="shared" si="18"/>
        <v>3.4</v>
      </c>
      <c r="N240">
        <v>2104</v>
      </c>
      <c r="O240">
        <v>1117</v>
      </c>
      <c r="P240">
        <v>987</v>
      </c>
    </row>
    <row r="241" spans="2:16">
      <c r="B241" s="17">
        <v>21</v>
      </c>
      <c r="C241" s="17">
        <v>21</v>
      </c>
      <c r="D241">
        <v>292</v>
      </c>
      <c r="E241">
        <v>1098</v>
      </c>
      <c r="F241">
        <v>1048</v>
      </c>
      <c r="G241">
        <v>1034</v>
      </c>
      <c r="H241">
        <f t="shared" si="15"/>
        <v>14</v>
      </c>
      <c r="I241">
        <f t="shared" si="16"/>
        <v>1.3358778625954197</v>
      </c>
      <c r="J241" s="9">
        <f t="shared" si="17"/>
        <v>0</v>
      </c>
      <c r="K241" s="9">
        <f t="shared" si="18"/>
        <v>3.5410958904109591</v>
      </c>
      <c r="N241">
        <v>2118</v>
      </c>
      <c r="O241">
        <v>1121</v>
      </c>
      <c r="P241">
        <v>997</v>
      </c>
    </row>
    <row r="242" spans="2:16">
      <c r="B242" s="17">
        <v>22</v>
      </c>
      <c r="C242" s="17">
        <v>22</v>
      </c>
      <c r="D242">
        <v>304</v>
      </c>
      <c r="E242">
        <v>1142</v>
      </c>
      <c r="F242">
        <v>1082</v>
      </c>
      <c r="G242">
        <v>1000</v>
      </c>
      <c r="H242">
        <f t="shared" si="15"/>
        <v>82</v>
      </c>
      <c r="I242">
        <f t="shared" si="16"/>
        <v>7.5785582255083179</v>
      </c>
      <c r="J242" s="9">
        <f t="shared" si="17"/>
        <v>0</v>
      </c>
      <c r="K242" s="9">
        <f t="shared" si="18"/>
        <v>3.2894736842105261</v>
      </c>
      <c r="N242">
        <v>2162</v>
      </c>
      <c r="O242">
        <v>1129</v>
      </c>
      <c r="P242">
        <v>1033</v>
      </c>
    </row>
    <row r="243" spans="2:16">
      <c r="B243" s="17">
        <v>23</v>
      </c>
      <c r="C243" s="17">
        <v>23</v>
      </c>
      <c r="D243">
        <v>312</v>
      </c>
      <c r="E243">
        <v>1172</v>
      </c>
      <c r="F243">
        <v>1112</v>
      </c>
      <c r="G243">
        <v>968</v>
      </c>
      <c r="H243">
        <f t="shared" si="15"/>
        <v>144</v>
      </c>
      <c r="I243">
        <f t="shared" si="16"/>
        <v>12.949640287769784</v>
      </c>
      <c r="J243" s="9">
        <f t="shared" si="17"/>
        <v>0</v>
      </c>
      <c r="K243" s="9">
        <f t="shared" si="18"/>
        <v>3.1025641025641026</v>
      </c>
      <c r="N243">
        <v>2198</v>
      </c>
      <c r="O243">
        <v>1142</v>
      </c>
      <c r="P243">
        <v>1056</v>
      </c>
    </row>
    <row r="244" spans="2:16">
      <c r="B244" s="17">
        <v>24</v>
      </c>
      <c r="C244" s="17">
        <v>24</v>
      </c>
      <c r="D244">
        <v>312</v>
      </c>
      <c r="E244">
        <v>1094</v>
      </c>
      <c r="F244">
        <v>1040</v>
      </c>
      <c r="G244">
        <v>1106</v>
      </c>
      <c r="H244">
        <f t="shared" si="15"/>
        <v>-66</v>
      </c>
      <c r="I244">
        <f t="shared" si="16"/>
        <v>-6.3461538461538458</v>
      </c>
      <c r="J244" s="9">
        <f t="shared" si="17"/>
        <v>1</v>
      </c>
      <c r="K244" s="9">
        <f t="shared" si="18"/>
        <v>3.5448717948717947</v>
      </c>
      <c r="N244">
        <v>2146</v>
      </c>
      <c r="O244">
        <v>1147</v>
      </c>
      <c r="P244">
        <v>999</v>
      </c>
    </row>
    <row r="245" spans="2:16">
      <c r="B245" s="17">
        <v>25</v>
      </c>
      <c r="C245" s="17">
        <v>25</v>
      </c>
      <c r="D245">
        <v>334</v>
      </c>
      <c r="E245">
        <v>1100</v>
      </c>
      <c r="F245">
        <v>1032</v>
      </c>
      <c r="G245">
        <v>1042</v>
      </c>
      <c r="H245">
        <f t="shared" si="15"/>
        <v>-10</v>
      </c>
      <c r="I245">
        <f t="shared" si="16"/>
        <v>-0.96899224806201545</v>
      </c>
      <c r="J245" s="9">
        <f t="shared" si="17"/>
        <v>1</v>
      </c>
      <c r="K245" s="9">
        <f t="shared" si="18"/>
        <v>3.1197604790419162</v>
      </c>
      <c r="N245">
        <v>2234</v>
      </c>
      <c r="O245">
        <v>1150</v>
      </c>
      <c r="P245">
        <v>1084</v>
      </c>
    </row>
    <row r="246" spans="2:16">
      <c r="B246" s="17">
        <v>26</v>
      </c>
      <c r="C246" s="17">
        <v>26</v>
      </c>
      <c r="D246">
        <v>323</v>
      </c>
      <c r="E246">
        <v>1177</v>
      </c>
      <c r="F246">
        <v>1117</v>
      </c>
      <c r="G246">
        <v>987</v>
      </c>
      <c r="H246">
        <f t="shared" si="15"/>
        <v>130</v>
      </c>
      <c r="I246">
        <f t="shared" si="16"/>
        <v>11.638316920322293</v>
      </c>
      <c r="J246" s="9">
        <f t="shared" si="17"/>
        <v>0</v>
      </c>
      <c r="K246" s="9">
        <f t="shared" si="18"/>
        <v>3.0557275541795668</v>
      </c>
      <c r="N246">
        <v>2190</v>
      </c>
      <c r="O246">
        <v>1153</v>
      </c>
      <c r="P246">
        <v>1037</v>
      </c>
    </row>
    <row r="247" spans="2:16">
      <c r="B247" s="17">
        <v>27</v>
      </c>
      <c r="C247" s="17">
        <v>27</v>
      </c>
      <c r="D247">
        <v>316</v>
      </c>
      <c r="E247">
        <v>1220</v>
      </c>
      <c r="F247">
        <v>1166</v>
      </c>
      <c r="G247">
        <v>1044</v>
      </c>
      <c r="H247">
        <f t="shared" si="15"/>
        <v>122</v>
      </c>
      <c r="I247">
        <f t="shared" si="16"/>
        <v>10.463121783876501</v>
      </c>
      <c r="J247" s="9">
        <f t="shared" si="17"/>
        <v>0</v>
      </c>
      <c r="K247" s="9">
        <f t="shared" si="18"/>
        <v>3.3037974683544302</v>
      </c>
      <c r="N247">
        <v>2194</v>
      </c>
      <c r="O247">
        <v>1153</v>
      </c>
      <c r="P247">
        <v>1041</v>
      </c>
    </row>
    <row r="248" spans="2:16">
      <c r="B248" s="17">
        <v>28</v>
      </c>
      <c r="C248" s="17">
        <v>28</v>
      </c>
      <c r="D248">
        <v>326</v>
      </c>
      <c r="E248">
        <v>1234</v>
      </c>
      <c r="F248">
        <v>1172</v>
      </c>
      <c r="G248">
        <v>1126</v>
      </c>
      <c r="H248">
        <f t="shared" si="15"/>
        <v>46</v>
      </c>
      <c r="I248">
        <f t="shared" si="16"/>
        <v>3.9249146757679183</v>
      </c>
      <c r="J248" s="9">
        <f t="shared" si="17"/>
        <v>0</v>
      </c>
      <c r="K248" s="9">
        <f t="shared" si="18"/>
        <v>3.4539877300613497</v>
      </c>
      <c r="N248">
        <v>2280</v>
      </c>
      <c r="O248">
        <v>1155</v>
      </c>
      <c r="P248">
        <v>1125</v>
      </c>
    </row>
    <row r="249" spans="2:16">
      <c r="B249" s="17">
        <v>29</v>
      </c>
      <c r="C249" s="17">
        <v>29</v>
      </c>
      <c r="D249">
        <v>341</v>
      </c>
      <c r="E249">
        <v>1245</v>
      </c>
      <c r="F249">
        <v>1181</v>
      </c>
      <c r="G249">
        <v>1125</v>
      </c>
      <c r="H249">
        <f t="shared" si="15"/>
        <v>56</v>
      </c>
      <c r="I249">
        <f t="shared" si="16"/>
        <v>4.7417442845046569</v>
      </c>
      <c r="J249" s="9">
        <f t="shared" si="17"/>
        <v>0</v>
      </c>
      <c r="K249" s="9">
        <f t="shared" si="18"/>
        <v>3.2991202346041058</v>
      </c>
      <c r="N249">
        <v>2376</v>
      </c>
      <c r="O249">
        <v>1157</v>
      </c>
      <c r="P249">
        <v>1219</v>
      </c>
    </row>
    <row r="250" spans="2:16">
      <c r="B250" s="17">
        <v>30</v>
      </c>
      <c r="C250" s="17">
        <v>30</v>
      </c>
      <c r="D250">
        <v>298</v>
      </c>
      <c r="E250">
        <v>1114</v>
      </c>
      <c r="F250">
        <v>1040</v>
      </c>
      <c r="G250">
        <v>996</v>
      </c>
      <c r="H250">
        <f t="shared" si="15"/>
        <v>44</v>
      </c>
      <c r="I250">
        <f t="shared" si="16"/>
        <v>4.2307692307692308</v>
      </c>
      <c r="J250" s="9">
        <f t="shared" si="17"/>
        <v>0</v>
      </c>
      <c r="K250" s="9">
        <f t="shared" si="18"/>
        <v>3.3422818791946307</v>
      </c>
      <c r="N250">
        <v>2364</v>
      </c>
      <c r="O250">
        <v>1159</v>
      </c>
      <c r="P250">
        <v>1205</v>
      </c>
    </row>
    <row r="251" spans="2:16">
      <c r="B251" s="17">
        <v>31</v>
      </c>
      <c r="C251" s="17">
        <v>31</v>
      </c>
      <c r="D251">
        <v>337</v>
      </c>
      <c r="E251">
        <v>1265</v>
      </c>
      <c r="F251">
        <v>1193</v>
      </c>
      <c r="G251">
        <v>1155</v>
      </c>
      <c r="H251">
        <f t="shared" si="15"/>
        <v>38</v>
      </c>
      <c r="I251">
        <f t="shared" si="16"/>
        <v>3.1852472757753563</v>
      </c>
      <c r="J251" s="9">
        <f t="shared" si="17"/>
        <v>0</v>
      </c>
      <c r="K251" s="9">
        <f t="shared" si="18"/>
        <v>3.4272997032640951</v>
      </c>
      <c r="N251">
        <v>2252</v>
      </c>
      <c r="O251">
        <v>1165</v>
      </c>
      <c r="P251">
        <v>1087</v>
      </c>
    </row>
    <row r="252" spans="2:16">
      <c r="B252" s="17">
        <v>32</v>
      </c>
      <c r="C252" s="17">
        <v>32</v>
      </c>
      <c r="D252">
        <v>329</v>
      </c>
      <c r="E252">
        <v>1203</v>
      </c>
      <c r="F252">
        <v>1121</v>
      </c>
      <c r="G252">
        <v>997</v>
      </c>
      <c r="H252">
        <f t="shared" si="15"/>
        <v>124</v>
      </c>
      <c r="I252">
        <f t="shared" si="16"/>
        <v>11.061552185548617</v>
      </c>
      <c r="J252" s="9">
        <f t="shared" si="17"/>
        <v>0</v>
      </c>
      <c r="K252" s="9">
        <f t="shared" si="18"/>
        <v>3.0303951367781155</v>
      </c>
      <c r="N252">
        <v>2210</v>
      </c>
      <c r="O252">
        <v>1166</v>
      </c>
      <c r="P252">
        <v>1044</v>
      </c>
    </row>
    <row r="253" spans="2:16">
      <c r="B253" s="17">
        <v>33</v>
      </c>
      <c r="C253" s="17">
        <v>33</v>
      </c>
      <c r="D253">
        <v>348</v>
      </c>
      <c r="E253">
        <v>1242</v>
      </c>
      <c r="F253">
        <v>1174</v>
      </c>
      <c r="G253">
        <v>1174</v>
      </c>
      <c r="H253">
        <f t="shared" si="15"/>
        <v>0</v>
      </c>
      <c r="I253">
        <f t="shared" si="16"/>
        <v>0</v>
      </c>
      <c r="J253" s="9">
        <f t="shared" si="17"/>
        <v>0</v>
      </c>
      <c r="K253" s="9">
        <f t="shared" si="18"/>
        <v>3.3735632183908044</v>
      </c>
      <c r="N253">
        <v>2298</v>
      </c>
      <c r="O253">
        <v>1172</v>
      </c>
      <c r="P253">
        <v>1126</v>
      </c>
    </row>
    <row r="254" spans="2:16">
      <c r="B254" s="17">
        <v>34</v>
      </c>
      <c r="C254" s="17">
        <v>34</v>
      </c>
      <c r="D254">
        <v>301</v>
      </c>
      <c r="E254">
        <v>1121</v>
      </c>
      <c r="F254">
        <v>1047</v>
      </c>
      <c r="G254">
        <v>1011</v>
      </c>
      <c r="H254">
        <f t="shared" si="15"/>
        <v>36</v>
      </c>
      <c r="I254">
        <f t="shared" si="16"/>
        <v>3.4383954154727796</v>
      </c>
      <c r="J254" s="9">
        <f t="shared" si="17"/>
        <v>0</v>
      </c>
      <c r="K254" s="9">
        <f t="shared" si="18"/>
        <v>3.3588039867109636</v>
      </c>
      <c r="N254">
        <v>2348</v>
      </c>
      <c r="O254">
        <v>1174</v>
      </c>
      <c r="P254">
        <v>1174</v>
      </c>
    </row>
    <row r="255" spans="2:16">
      <c r="B255" s="17">
        <v>35</v>
      </c>
      <c r="C255" s="17">
        <v>35</v>
      </c>
      <c r="D255">
        <v>314</v>
      </c>
      <c r="E255">
        <v>1150</v>
      </c>
      <c r="F255">
        <v>1098</v>
      </c>
      <c r="G255">
        <v>1024</v>
      </c>
      <c r="H255">
        <f t="shared" si="15"/>
        <v>74</v>
      </c>
      <c r="I255">
        <f t="shared" si="16"/>
        <v>6.7395264116575593</v>
      </c>
      <c r="J255" s="9">
        <f t="shared" si="17"/>
        <v>0</v>
      </c>
      <c r="K255" s="9">
        <f t="shared" si="18"/>
        <v>3.2611464968152868</v>
      </c>
      <c r="N255">
        <v>2306</v>
      </c>
      <c r="O255">
        <v>1181</v>
      </c>
      <c r="P255">
        <v>1125</v>
      </c>
    </row>
    <row r="256" spans="2:16">
      <c r="B256" s="17">
        <v>36</v>
      </c>
      <c r="C256" s="17">
        <v>36</v>
      </c>
      <c r="D256">
        <v>334</v>
      </c>
      <c r="E256">
        <v>1306</v>
      </c>
      <c r="F256">
        <v>1240</v>
      </c>
      <c r="G256">
        <v>1104</v>
      </c>
      <c r="H256">
        <f t="shared" si="15"/>
        <v>136</v>
      </c>
      <c r="I256">
        <f t="shared" si="16"/>
        <v>10.967741935483872</v>
      </c>
      <c r="J256" s="9">
        <f t="shared" si="17"/>
        <v>0</v>
      </c>
      <c r="K256" s="9">
        <f t="shared" si="18"/>
        <v>3.3053892215568861</v>
      </c>
      <c r="N256">
        <v>2262</v>
      </c>
      <c r="O256">
        <v>1187</v>
      </c>
      <c r="P256">
        <v>1075</v>
      </c>
    </row>
    <row r="257" spans="2:16">
      <c r="B257" s="17">
        <v>37</v>
      </c>
      <c r="C257" s="17">
        <v>37</v>
      </c>
      <c r="D257">
        <v>329</v>
      </c>
      <c r="E257">
        <v>1211</v>
      </c>
      <c r="F257">
        <v>1153</v>
      </c>
      <c r="G257">
        <v>1041</v>
      </c>
      <c r="H257">
        <f t="shared" si="15"/>
        <v>112</v>
      </c>
      <c r="I257">
        <f t="shared" si="16"/>
        <v>9.7137901127493507</v>
      </c>
      <c r="J257" s="9">
        <f t="shared" si="17"/>
        <v>0</v>
      </c>
      <c r="K257" s="9">
        <f t="shared" si="18"/>
        <v>3.1641337386018238</v>
      </c>
      <c r="N257">
        <v>2348</v>
      </c>
      <c r="O257">
        <v>1193</v>
      </c>
      <c r="P257">
        <v>1155</v>
      </c>
    </row>
    <row r="258" spans="2:16">
      <c r="B258" s="17">
        <v>38</v>
      </c>
      <c r="C258" s="17">
        <v>38</v>
      </c>
      <c r="D258">
        <v>306</v>
      </c>
      <c r="E258">
        <v>1264</v>
      </c>
      <c r="F258">
        <v>1196</v>
      </c>
      <c r="G258">
        <v>1058</v>
      </c>
      <c r="H258">
        <f t="shared" si="15"/>
        <v>138</v>
      </c>
      <c r="I258">
        <f t="shared" si="16"/>
        <v>11.538461538461538</v>
      </c>
      <c r="J258" s="9">
        <f t="shared" si="17"/>
        <v>0</v>
      </c>
      <c r="K258" s="9">
        <f t="shared" si="18"/>
        <v>3.4575163398692812</v>
      </c>
      <c r="N258">
        <v>2254</v>
      </c>
      <c r="O258">
        <v>1196</v>
      </c>
      <c r="P258">
        <v>1058</v>
      </c>
    </row>
    <row r="259" spans="2:16">
      <c r="B259" s="17">
        <v>39</v>
      </c>
      <c r="C259" s="17">
        <v>39</v>
      </c>
      <c r="D259">
        <v>324</v>
      </c>
      <c r="E259">
        <v>1138</v>
      </c>
      <c r="F259">
        <v>1082</v>
      </c>
      <c r="G259">
        <v>1050</v>
      </c>
      <c r="H259">
        <f t="shared" si="15"/>
        <v>32</v>
      </c>
      <c r="I259">
        <f t="shared" si="16"/>
        <v>2.957486136783734</v>
      </c>
      <c r="J259" s="9">
        <f t="shared" si="17"/>
        <v>0</v>
      </c>
      <c r="K259" s="9">
        <f t="shared" si="18"/>
        <v>3.2407407407407409</v>
      </c>
      <c r="N259">
        <v>2344</v>
      </c>
      <c r="O259">
        <v>1240</v>
      </c>
      <c r="P259">
        <v>1104</v>
      </c>
    </row>
    <row r="260" spans="2:16">
      <c r="B260" s="17">
        <v>40</v>
      </c>
      <c r="C260" s="17">
        <v>40</v>
      </c>
      <c r="D260">
        <v>311</v>
      </c>
      <c r="E260">
        <v>1119</v>
      </c>
      <c r="F260">
        <v>1053</v>
      </c>
      <c r="G260">
        <v>1061</v>
      </c>
      <c r="H260">
        <f t="shared" si="15"/>
        <v>-8</v>
      </c>
      <c r="I260">
        <f t="shared" si="16"/>
        <v>-0.75973409306742645</v>
      </c>
      <c r="J260" s="9">
        <f t="shared" si="17"/>
        <v>1</v>
      </c>
      <c r="K260" s="9">
        <f t="shared" si="18"/>
        <v>3.4115755627009645</v>
      </c>
      <c r="N260">
        <v>2430</v>
      </c>
      <c r="O260">
        <v>1317</v>
      </c>
      <c r="P260">
        <v>1113</v>
      </c>
    </row>
    <row r="261" spans="2:16">
      <c r="B261" s="25" t="s">
        <v>27</v>
      </c>
      <c r="C261" s="26"/>
      <c r="D261" s="12">
        <f t="shared" ref="D261:K261" si="19">AVERAGE(D221:D260)</f>
        <v>316.875</v>
      </c>
      <c r="E261" s="12">
        <f t="shared" si="19"/>
        <v>1174.425</v>
      </c>
      <c r="F261" s="12">
        <f t="shared" si="19"/>
        <v>1110.5250000000001</v>
      </c>
      <c r="G261" s="12">
        <f t="shared" si="19"/>
        <v>1046.675</v>
      </c>
      <c r="H261" s="12">
        <f t="shared" si="19"/>
        <v>63.85</v>
      </c>
      <c r="I261" s="12">
        <f t="shared" si="19"/>
        <v>5.6590214484014476</v>
      </c>
      <c r="J261" s="13">
        <f t="shared" si="19"/>
        <v>0.15</v>
      </c>
      <c r="K261" s="13">
        <f t="shared" si="19"/>
        <v>3.3034252120503664</v>
      </c>
    </row>
    <row r="263" spans="2:16" ht="13.15">
      <c r="H263" s="23" t="s">
        <v>28</v>
      </c>
      <c r="I263" s="24">
        <f>AVERAGE(I221:I260) %</f>
        <v>5.6590214484014474E-2</v>
      </c>
    </row>
    <row r="264" spans="2:16" ht="13.15">
      <c r="H264" s="23" t="s">
        <v>29</v>
      </c>
      <c r="I264" s="23">
        <f>SUM(J221:J260)</f>
        <v>6</v>
      </c>
    </row>
    <row r="265" spans="2:16" ht="13.15">
      <c r="H265" s="23" t="s">
        <v>30</v>
      </c>
      <c r="I265" s="24">
        <f>MAX(I221:I260) %</f>
        <v>0.15489749430523919</v>
      </c>
    </row>
    <row r="266" spans="2:16" ht="13.15">
      <c r="H266" s="23" t="s">
        <v>31</v>
      </c>
      <c r="I266" s="24">
        <f>MIN(I221:I260) %</f>
        <v>-6.3461538461538458E-2</v>
      </c>
    </row>
    <row r="267" spans="2:16" ht="13.15">
      <c r="H267" s="23" t="s">
        <v>32</v>
      </c>
      <c r="I267" s="23">
        <f>MAX(K222:K261)</f>
        <v>3.617363344051447</v>
      </c>
    </row>
    <row r="268" spans="2:16" ht="13.15">
      <c r="H268" s="23"/>
      <c r="I268" s="23"/>
    </row>
    <row r="269" spans="2:16" ht="13.15">
      <c r="H269" s="23"/>
      <c r="I269" s="23"/>
    </row>
    <row r="270" spans="2:16" ht="13.15">
      <c r="H270" s="23"/>
      <c r="I270" s="23"/>
    </row>
    <row r="271" spans="2:16" ht="13.15">
      <c r="H271" s="23"/>
      <c r="I271" s="23"/>
    </row>
    <row r="272" spans="2:16" ht="13.15">
      <c r="H272" s="23"/>
      <c r="I272" s="23"/>
    </row>
    <row r="273" spans="2:11" ht="13.15">
      <c r="H273" s="23"/>
      <c r="I273" s="23"/>
    </row>
    <row r="277" spans="2:11" ht="23.2">
      <c r="B277" s="14">
        <v>99</v>
      </c>
      <c r="C277" s="14"/>
      <c r="D277" s="14"/>
      <c r="E277" s="14"/>
    </row>
    <row r="278" spans="2:11" ht="23.2">
      <c r="B278" s="14"/>
      <c r="C278" s="14"/>
      <c r="D278" s="14"/>
      <c r="E278" s="14"/>
    </row>
    <row r="280" spans="2:11" ht="13.15">
      <c r="B280" s="15" t="s">
        <v>26</v>
      </c>
      <c r="C280" s="15" t="s">
        <v>8</v>
      </c>
      <c r="D280" s="15" t="s">
        <v>10</v>
      </c>
      <c r="E280" s="15" t="s">
        <v>12</v>
      </c>
      <c r="F280" s="15" t="s">
        <v>14</v>
      </c>
      <c r="G280" s="15" t="s">
        <v>16</v>
      </c>
      <c r="H280" s="15" t="s">
        <v>18</v>
      </c>
      <c r="I280" s="15" t="s">
        <v>20</v>
      </c>
      <c r="J280" s="15" t="s">
        <v>22</v>
      </c>
      <c r="K280" s="16" t="s">
        <v>24</v>
      </c>
    </row>
    <row r="281" spans="2:11">
      <c r="B281" s="17">
        <v>9</v>
      </c>
      <c r="C281" s="17">
        <v>1</v>
      </c>
      <c r="D281">
        <v>622</v>
      </c>
      <c r="E281">
        <v>2366</v>
      </c>
      <c r="F281">
        <v>2240</v>
      </c>
      <c r="G281">
        <v>2172</v>
      </c>
      <c r="H281">
        <f t="shared" ref="H281:H320" si="20">F281-G281</f>
        <v>68</v>
      </c>
      <c r="I281">
        <f t="shared" ref="I281:I320" si="21">(H281/F281*100)</f>
        <v>3.0357142857142856</v>
      </c>
      <c r="J281" s="9">
        <f t="shared" ref="J281:J320" si="22">IF(I281&lt;0,1,0)</f>
        <v>0</v>
      </c>
      <c r="K281" s="9">
        <f t="shared" ref="K281:K320" si="23">G281/D281</f>
        <v>3.491961414790997</v>
      </c>
    </row>
    <row r="282" spans="2:11">
      <c r="B282" s="17">
        <v>13</v>
      </c>
      <c r="C282" s="17">
        <v>2</v>
      </c>
      <c r="D282">
        <v>645</v>
      </c>
      <c r="E282">
        <v>2387</v>
      </c>
      <c r="F282">
        <v>2277</v>
      </c>
      <c r="G282">
        <v>2175</v>
      </c>
      <c r="H282">
        <f t="shared" si="20"/>
        <v>102</v>
      </c>
      <c r="I282">
        <f t="shared" si="21"/>
        <v>4.4795783926218711</v>
      </c>
      <c r="J282" s="9">
        <f t="shared" si="22"/>
        <v>0</v>
      </c>
      <c r="K282" s="9">
        <f t="shared" si="23"/>
        <v>3.3720930232558142</v>
      </c>
    </row>
    <row r="283" spans="2:11">
      <c r="B283" s="17">
        <v>32</v>
      </c>
      <c r="C283" s="17">
        <v>3</v>
      </c>
      <c r="D283">
        <v>745</v>
      </c>
      <c r="E283">
        <v>2763</v>
      </c>
      <c r="F283">
        <v>2645</v>
      </c>
      <c r="G283">
        <v>2403</v>
      </c>
      <c r="H283">
        <f t="shared" si="20"/>
        <v>242</v>
      </c>
      <c r="I283">
        <f t="shared" si="21"/>
        <v>9.1493383742911139</v>
      </c>
      <c r="J283" s="9">
        <f t="shared" si="22"/>
        <v>0</v>
      </c>
      <c r="K283" s="9">
        <f t="shared" si="23"/>
        <v>3.2255033557046979</v>
      </c>
    </row>
    <row r="284" spans="2:11">
      <c r="B284" s="17">
        <v>15</v>
      </c>
      <c r="C284" s="17">
        <v>4</v>
      </c>
      <c r="D284">
        <v>632</v>
      </c>
      <c r="E284">
        <v>2458</v>
      </c>
      <c r="F284">
        <v>2346</v>
      </c>
      <c r="G284">
        <v>2234</v>
      </c>
      <c r="H284">
        <f t="shared" si="20"/>
        <v>112</v>
      </c>
      <c r="I284">
        <f t="shared" si="21"/>
        <v>4.7740835464620632</v>
      </c>
      <c r="J284" s="9">
        <f t="shared" si="22"/>
        <v>0</v>
      </c>
      <c r="K284" s="9">
        <f t="shared" si="23"/>
        <v>3.5348101265822787</v>
      </c>
    </row>
    <row r="285" spans="2:11">
      <c r="B285" s="17">
        <v>11</v>
      </c>
      <c r="C285" s="17">
        <v>5</v>
      </c>
      <c r="D285">
        <v>702</v>
      </c>
      <c r="E285">
        <v>2634</v>
      </c>
      <c r="F285">
        <v>2538</v>
      </c>
      <c r="G285">
        <v>2448</v>
      </c>
      <c r="H285">
        <f t="shared" si="20"/>
        <v>90</v>
      </c>
      <c r="I285">
        <f t="shared" si="21"/>
        <v>3.5460992907801421</v>
      </c>
      <c r="J285" s="9">
        <f t="shared" si="22"/>
        <v>0</v>
      </c>
      <c r="K285" s="9">
        <f t="shared" si="23"/>
        <v>3.4871794871794872</v>
      </c>
    </row>
    <row r="286" spans="2:11">
      <c r="B286" s="17">
        <v>2</v>
      </c>
      <c r="C286" s="17">
        <v>6</v>
      </c>
      <c r="D286">
        <v>655</v>
      </c>
      <c r="E286">
        <v>2521</v>
      </c>
      <c r="F286">
        <v>2409</v>
      </c>
      <c r="G286">
        <v>2423</v>
      </c>
      <c r="H286">
        <f t="shared" si="20"/>
        <v>-14</v>
      </c>
      <c r="I286">
        <f t="shared" si="21"/>
        <v>-0.58115400581154009</v>
      </c>
      <c r="J286" s="9">
        <f t="shared" si="22"/>
        <v>1</v>
      </c>
      <c r="K286" s="9">
        <f t="shared" si="23"/>
        <v>3.6992366412213742</v>
      </c>
    </row>
    <row r="287" spans="2:11">
      <c r="B287" s="17">
        <v>1</v>
      </c>
      <c r="C287" s="17">
        <v>7</v>
      </c>
      <c r="D287">
        <v>607</v>
      </c>
      <c r="E287">
        <v>2347</v>
      </c>
      <c r="F287">
        <v>2249</v>
      </c>
      <c r="G287">
        <v>2275</v>
      </c>
      <c r="H287">
        <f t="shared" si="20"/>
        <v>-26</v>
      </c>
      <c r="I287">
        <f t="shared" si="21"/>
        <v>-1.1560693641618496</v>
      </c>
      <c r="J287" s="9">
        <f t="shared" si="22"/>
        <v>1</v>
      </c>
      <c r="K287" s="9">
        <f t="shared" si="23"/>
        <v>3.7479406919275124</v>
      </c>
    </row>
    <row r="288" spans="2:11">
      <c r="B288" s="17">
        <v>4</v>
      </c>
      <c r="C288" s="17">
        <v>8</v>
      </c>
      <c r="D288">
        <v>611</v>
      </c>
      <c r="E288">
        <v>2187</v>
      </c>
      <c r="F288">
        <v>2067</v>
      </c>
      <c r="G288">
        <v>2053</v>
      </c>
      <c r="H288">
        <f t="shared" si="20"/>
        <v>14</v>
      </c>
      <c r="I288">
        <f t="shared" si="21"/>
        <v>0.67731011127237539</v>
      </c>
      <c r="J288" s="9">
        <f t="shared" si="22"/>
        <v>0</v>
      </c>
      <c r="K288" s="9">
        <f t="shared" si="23"/>
        <v>3.3600654664484453</v>
      </c>
    </row>
    <row r="289" spans="2:11">
      <c r="B289" s="17">
        <v>27</v>
      </c>
      <c r="C289" s="17">
        <v>9</v>
      </c>
      <c r="D289">
        <v>667</v>
      </c>
      <c r="E289">
        <v>2455</v>
      </c>
      <c r="F289">
        <v>2353</v>
      </c>
      <c r="G289">
        <v>2187</v>
      </c>
      <c r="H289">
        <f t="shared" si="20"/>
        <v>166</v>
      </c>
      <c r="I289">
        <f t="shared" si="21"/>
        <v>7.054823629409265</v>
      </c>
      <c r="J289" s="9">
        <f t="shared" si="22"/>
        <v>0</v>
      </c>
      <c r="K289" s="9">
        <f t="shared" si="23"/>
        <v>3.2788605697151425</v>
      </c>
    </row>
    <row r="290" spans="2:11">
      <c r="B290" s="17">
        <v>16</v>
      </c>
      <c r="C290" s="17">
        <v>10</v>
      </c>
      <c r="D290">
        <v>656</v>
      </c>
      <c r="E290">
        <v>2462</v>
      </c>
      <c r="F290">
        <v>2344</v>
      </c>
      <c r="G290">
        <v>2226</v>
      </c>
      <c r="H290">
        <f t="shared" si="20"/>
        <v>118</v>
      </c>
      <c r="I290">
        <f t="shared" si="21"/>
        <v>5.0341296928327646</v>
      </c>
      <c r="J290" s="9">
        <f t="shared" si="22"/>
        <v>0</v>
      </c>
      <c r="K290" s="9">
        <f t="shared" si="23"/>
        <v>3.3932926829268291</v>
      </c>
    </row>
    <row r="291" spans="2:11">
      <c r="B291" s="17">
        <v>31</v>
      </c>
      <c r="C291" s="17">
        <v>11</v>
      </c>
      <c r="D291">
        <v>687</v>
      </c>
      <c r="E291">
        <v>2543</v>
      </c>
      <c r="F291">
        <v>2435</v>
      </c>
      <c r="G291">
        <v>2205</v>
      </c>
      <c r="H291">
        <f t="shared" si="20"/>
        <v>230</v>
      </c>
      <c r="I291">
        <f t="shared" si="21"/>
        <v>9.4455852156057496</v>
      </c>
      <c r="J291" s="9">
        <f t="shared" si="22"/>
        <v>0</v>
      </c>
      <c r="K291" s="9">
        <f t="shared" si="23"/>
        <v>3.2096069868995634</v>
      </c>
    </row>
    <row r="292" spans="2:11">
      <c r="B292" s="17">
        <v>28</v>
      </c>
      <c r="C292" s="17">
        <v>12</v>
      </c>
      <c r="D292">
        <v>647</v>
      </c>
      <c r="E292">
        <v>2477</v>
      </c>
      <c r="F292">
        <v>2349</v>
      </c>
      <c r="G292">
        <v>2175</v>
      </c>
      <c r="H292">
        <f t="shared" si="20"/>
        <v>174</v>
      </c>
      <c r="I292">
        <f t="shared" si="21"/>
        <v>7.4074074074074066</v>
      </c>
      <c r="J292" s="9">
        <f t="shared" si="22"/>
        <v>0</v>
      </c>
      <c r="K292" s="9">
        <f t="shared" si="23"/>
        <v>3.3616692426584236</v>
      </c>
    </row>
    <row r="293" spans="2:11">
      <c r="B293" s="17">
        <v>5</v>
      </c>
      <c r="C293" s="17">
        <v>13</v>
      </c>
      <c r="D293">
        <v>656</v>
      </c>
      <c r="E293">
        <v>2498</v>
      </c>
      <c r="F293">
        <v>2380</v>
      </c>
      <c r="G293">
        <v>2348</v>
      </c>
      <c r="H293">
        <f t="shared" si="20"/>
        <v>32</v>
      </c>
      <c r="I293">
        <f t="shared" si="21"/>
        <v>1.3445378151260505</v>
      </c>
      <c r="J293" s="9">
        <f t="shared" si="22"/>
        <v>0</v>
      </c>
      <c r="K293" s="9">
        <f t="shared" si="23"/>
        <v>3.5792682926829267</v>
      </c>
    </row>
    <row r="294" spans="2:11">
      <c r="B294" s="17">
        <v>3</v>
      </c>
      <c r="C294" s="17">
        <v>14</v>
      </c>
      <c r="D294">
        <v>628</v>
      </c>
      <c r="E294">
        <v>2414</v>
      </c>
      <c r="F294">
        <v>2292</v>
      </c>
      <c r="G294">
        <v>2302</v>
      </c>
      <c r="H294">
        <f t="shared" si="20"/>
        <v>-10</v>
      </c>
      <c r="I294">
        <f t="shared" si="21"/>
        <v>-0.43630017452006981</v>
      </c>
      <c r="J294" s="9">
        <f t="shared" si="22"/>
        <v>1</v>
      </c>
      <c r="K294" s="9">
        <f t="shared" si="23"/>
        <v>3.6656050955414012</v>
      </c>
    </row>
    <row r="295" spans="2:11">
      <c r="B295" s="17">
        <v>34</v>
      </c>
      <c r="C295" s="17">
        <v>15</v>
      </c>
      <c r="D295">
        <v>639</v>
      </c>
      <c r="E295">
        <v>2485</v>
      </c>
      <c r="F295">
        <v>2379</v>
      </c>
      <c r="G295">
        <v>2119</v>
      </c>
      <c r="H295">
        <f t="shared" si="20"/>
        <v>260</v>
      </c>
      <c r="I295">
        <f t="shared" si="21"/>
        <v>10.928961748633879</v>
      </c>
      <c r="J295" s="9">
        <f t="shared" si="22"/>
        <v>0</v>
      </c>
      <c r="K295" s="9">
        <f t="shared" si="23"/>
        <v>3.3161189358372458</v>
      </c>
    </row>
    <row r="296" spans="2:11">
      <c r="B296" s="17">
        <v>30</v>
      </c>
      <c r="C296" s="17">
        <v>16</v>
      </c>
      <c r="D296">
        <v>636</v>
      </c>
      <c r="E296">
        <v>2462</v>
      </c>
      <c r="F296">
        <v>2348</v>
      </c>
      <c r="G296">
        <v>2126</v>
      </c>
      <c r="H296">
        <f t="shared" si="20"/>
        <v>222</v>
      </c>
      <c r="I296">
        <f t="shared" si="21"/>
        <v>9.4548551959114135</v>
      </c>
      <c r="J296" s="9">
        <f t="shared" si="22"/>
        <v>0</v>
      </c>
      <c r="K296" s="9">
        <f t="shared" si="23"/>
        <v>3.3427672955974841</v>
      </c>
    </row>
    <row r="297" spans="2:11">
      <c r="B297" s="17">
        <v>21</v>
      </c>
      <c r="C297" s="17">
        <v>17</v>
      </c>
      <c r="D297">
        <v>636</v>
      </c>
      <c r="E297">
        <v>2378</v>
      </c>
      <c r="F297">
        <v>2254</v>
      </c>
      <c r="G297">
        <v>2114</v>
      </c>
      <c r="H297">
        <f t="shared" si="20"/>
        <v>140</v>
      </c>
      <c r="I297">
        <f t="shared" si="21"/>
        <v>6.2111801242236027</v>
      </c>
      <c r="J297" s="9">
        <f t="shared" si="22"/>
        <v>0</v>
      </c>
      <c r="K297" s="9">
        <f t="shared" si="23"/>
        <v>3.3238993710691824</v>
      </c>
    </row>
    <row r="298" spans="2:11">
      <c r="B298" s="17">
        <v>8</v>
      </c>
      <c r="C298" s="17">
        <v>18</v>
      </c>
      <c r="D298">
        <v>662</v>
      </c>
      <c r="E298">
        <v>2480</v>
      </c>
      <c r="F298">
        <v>2368</v>
      </c>
      <c r="G298">
        <v>2308</v>
      </c>
      <c r="H298">
        <f t="shared" si="20"/>
        <v>60</v>
      </c>
      <c r="I298">
        <f t="shared" si="21"/>
        <v>2.5337837837837838</v>
      </c>
      <c r="J298" s="9">
        <f t="shared" si="22"/>
        <v>0</v>
      </c>
      <c r="K298" s="9">
        <f t="shared" si="23"/>
        <v>3.4864048338368581</v>
      </c>
    </row>
    <row r="299" spans="2:11">
      <c r="B299" s="17">
        <v>7</v>
      </c>
      <c r="C299" s="17">
        <v>19</v>
      </c>
      <c r="D299">
        <v>633</v>
      </c>
      <c r="E299">
        <v>2399</v>
      </c>
      <c r="F299">
        <v>2287</v>
      </c>
      <c r="G299">
        <v>2289</v>
      </c>
      <c r="H299">
        <f t="shared" si="20"/>
        <v>-2</v>
      </c>
      <c r="I299">
        <f t="shared" si="21"/>
        <v>-8.7450808919982512E-2</v>
      </c>
      <c r="J299" s="9">
        <f t="shared" si="22"/>
        <v>1</v>
      </c>
      <c r="K299" s="9">
        <f t="shared" si="23"/>
        <v>3.6161137440758293</v>
      </c>
    </row>
    <row r="300" spans="2:11">
      <c r="B300" s="17">
        <v>35</v>
      </c>
      <c r="C300" s="17">
        <v>20</v>
      </c>
      <c r="D300">
        <v>649</v>
      </c>
      <c r="E300">
        <v>2603</v>
      </c>
      <c r="F300">
        <v>2491</v>
      </c>
      <c r="G300">
        <v>2213</v>
      </c>
      <c r="H300">
        <f t="shared" si="20"/>
        <v>278</v>
      </c>
      <c r="I300">
        <f t="shared" si="21"/>
        <v>11.160176635889201</v>
      </c>
      <c r="J300" s="9">
        <f t="shared" si="22"/>
        <v>0</v>
      </c>
      <c r="K300" s="9">
        <f t="shared" si="23"/>
        <v>3.4098613251155623</v>
      </c>
    </row>
    <row r="301" spans="2:11">
      <c r="B301" s="17">
        <v>23</v>
      </c>
      <c r="C301" s="17">
        <v>21</v>
      </c>
      <c r="D301">
        <v>662</v>
      </c>
      <c r="E301">
        <v>2554</v>
      </c>
      <c r="F301">
        <v>2434</v>
      </c>
      <c r="G301">
        <v>2288</v>
      </c>
      <c r="H301">
        <f t="shared" si="20"/>
        <v>146</v>
      </c>
      <c r="I301">
        <f t="shared" si="21"/>
        <v>5.9983566146261298</v>
      </c>
      <c r="J301" s="9">
        <f t="shared" si="22"/>
        <v>0</v>
      </c>
      <c r="K301" s="9">
        <f t="shared" si="23"/>
        <v>3.4561933534743203</v>
      </c>
    </row>
    <row r="302" spans="2:11">
      <c r="B302" s="17">
        <v>18</v>
      </c>
      <c r="C302" s="17">
        <v>22</v>
      </c>
      <c r="D302">
        <v>653</v>
      </c>
      <c r="E302">
        <v>2427</v>
      </c>
      <c r="F302">
        <v>2307</v>
      </c>
      <c r="G302">
        <v>2177</v>
      </c>
      <c r="H302">
        <f t="shared" si="20"/>
        <v>130</v>
      </c>
      <c r="I302">
        <f t="shared" si="21"/>
        <v>5.6350238404854789</v>
      </c>
      <c r="J302" s="9">
        <f t="shared" si="22"/>
        <v>0</v>
      </c>
      <c r="K302" s="9">
        <f t="shared" si="23"/>
        <v>3.3338437978560491</v>
      </c>
    </row>
    <row r="303" spans="2:11">
      <c r="B303" s="17">
        <v>22</v>
      </c>
      <c r="C303" s="17">
        <v>23</v>
      </c>
      <c r="D303">
        <v>631</v>
      </c>
      <c r="E303">
        <v>2365</v>
      </c>
      <c r="F303">
        <v>2273</v>
      </c>
      <c r="G303">
        <v>2133</v>
      </c>
      <c r="H303">
        <f t="shared" si="20"/>
        <v>140</v>
      </c>
      <c r="I303">
        <f t="shared" si="21"/>
        <v>6.1592608886933569</v>
      </c>
      <c r="J303" s="9">
        <f t="shared" si="22"/>
        <v>0</v>
      </c>
      <c r="K303" s="9">
        <f t="shared" si="23"/>
        <v>3.380348652931854</v>
      </c>
    </row>
    <row r="304" spans="2:11">
      <c r="B304" s="17">
        <v>12</v>
      </c>
      <c r="C304" s="17">
        <v>24</v>
      </c>
      <c r="D304">
        <v>594</v>
      </c>
      <c r="E304">
        <v>2286</v>
      </c>
      <c r="F304">
        <v>2176</v>
      </c>
      <c r="G304">
        <v>2084</v>
      </c>
      <c r="H304">
        <f t="shared" si="20"/>
        <v>92</v>
      </c>
      <c r="I304">
        <f t="shared" si="21"/>
        <v>4.2279411764705888</v>
      </c>
      <c r="J304" s="9">
        <f t="shared" si="22"/>
        <v>0</v>
      </c>
      <c r="K304" s="9">
        <f t="shared" si="23"/>
        <v>3.5084175084175082</v>
      </c>
    </row>
    <row r="305" spans="2:11">
      <c r="B305" s="17">
        <v>37</v>
      </c>
      <c r="C305" s="17">
        <v>25</v>
      </c>
      <c r="D305">
        <v>584</v>
      </c>
      <c r="E305">
        <v>2286</v>
      </c>
      <c r="F305">
        <v>2190</v>
      </c>
      <c r="G305">
        <v>1890</v>
      </c>
      <c r="H305">
        <f t="shared" si="20"/>
        <v>300</v>
      </c>
      <c r="I305">
        <f t="shared" si="21"/>
        <v>13.698630136986301</v>
      </c>
      <c r="J305" s="9">
        <f t="shared" si="22"/>
        <v>0</v>
      </c>
      <c r="K305" s="9">
        <f t="shared" si="23"/>
        <v>3.2363013698630136</v>
      </c>
    </row>
    <row r="306" spans="2:11">
      <c r="B306" s="17">
        <v>29</v>
      </c>
      <c r="C306" s="17">
        <v>26</v>
      </c>
      <c r="D306">
        <v>654</v>
      </c>
      <c r="E306">
        <v>2454</v>
      </c>
      <c r="F306">
        <v>2340</v>
      </c>
      <c r="G306">
        <v>2150</v>
      </c>
      <c r="H306">
        <f t="shared" si="20"/>
        <v>190</v>
      </c>
      <c r="I306">
        <f t="shared" si="21"/>
        <v>8.1196581196581192</v>
      </c>
      <c r="J306" s="9">
        <f t="shared" si="22"/>
        <v>0</v>
      </c>
      <c r="K306" s="9">
        <f t="shared" si="23"/>
        <v>3.287461773700306</v>
      </c>
    </row>
    <row r="307" spans="2:11">
      <c r="B307" s="17">
        <v>33</v>
      </c>
      <c r="C307" s="17">
        <v>27</v>
      </c>
      <c r="D307">
        <v>680</v>
      </c>
      <c r="E307">
        <v>2574</v>
      </c>
      <c r="F307">
        <v>2480</v>
      </c>
      <c r="G307">
        <v>2230</v>
      </c>
      <c r="H307">
        <f t="shared" si="20"/>
        <v>250</v>
      </c>
      <c r="I307">
        <f t="shared" si="21"/>
        <v>10.080645161290322</v>
      </c>
      <c r="J307" s="9">
        <f t="shared" si="22"/>
        <v>0</v>
      </c>
      <c r="K307" s="9">
        <f t="shared" si="23"/>
        <v>3.2794117647058822</v>
      </c>
    </row>
    <row r="308" spans="2:11">
      <c r="B308" s="17">
        <v>38</v>
      </c>
      <c r="C308" s="17">
        <v>28</v>
      </c>
      <c r="D308">
        <v>628</v>
      </c>
      <c r="E308">
        <v>2568</v>
      </c>
      <c r="F308">
        <v>2474</v>
      </c>
      <c r="G308">
        <v>2128</v>
      </c>
      <c r="H308">
        <f t="shared" si="20"/>
        <v>346</v>
      </c>
      <c r="I308">
        <f t="shared" si="21"/>
        <v>13.985448666127729</v>
      </c>
      <c r="J308" s="9">
        <f t="shared" si="22"/>
        <v>0</v>
      </c>
      <c r="K308" s="9">
        <f t="shared" si="23"/>
        <v>3.3885350318471339</v>
      </c>
    </row>
    <row r="309" spans="2:11">
      <c r="B309" s="17">
        <v>24</v>
      </c>
      <c r="C309" s="17">
        <v>29</v>
      </c>
      <c r="D309">
        <v>663</v>
      </c>
      <c r="E309">
        <v>2635</v>
      </c>
      <c r="F309">
        <v>2527</v>
      </c>
      <c r="G309">
        <v>2379</v>
      </c>
      <c r="H309">
        <f t="shared" si="20"/>
        <v>148</v>
      </c>
      <c r="I309">
        <f t="shared" si="21"/>
        <v>5.856747130985358</v>
      </c>
      <c r="J309" s="9">
        <f t="shared" si="22"/>
        <v>0</v>
      </c>
      <c r="K309" s="9">
        <f t="shared" si="23"/>
        <v>3.5882352941176472</v>
      </c>
    </row>
    <row r="310" spans="2:11">
      <c r="B310" s="17">
        <v>26</v>
      </c>
      <c r="C310" s="17">
        <v>30</v>
      </c>
      <c r="D310">
        <v>612</v>
      </c>
      <c r="E310">
        <v>2368</v>
      </c>
      <c r="F310">
        <v>2266</v>
      </c>
      <c r="G310">
        <v>2104</v>
      </c>
      <c r="H310">
        <f t="shared" si="20"/>
        <v>162</v>
      </c>
      <c r="I310">
        <f t="shared" si="21"/>
        <v>7.1491615180935568</v>
      </c>
      <c r="J310" s="9">
        <f t="shared" si="22"/>
        <v>0</v>
      </c>
      <c r="K310" s="9">
        <f t="shared" si="23"/>
        <v>3.4379084967320264</v>
      </c>
    </row>
    <row r="311" spans="2:11">
      <c r="B311" s="17">
        <v>20</v>
      </c>
      <c r="C311" s="17">
        <v>31</v>
      </c>
      <c r="D311">
        <v>627</v>
      </c>
      <c r="E311">
        <v>2489</v>
      </c>
      <c r="F311">
        <v>2393</v>
      </c>
      <c r="G311">
        <v>2261</v>
      </c>
      <c r="H311">
        <f t="shared" si="20"/>
        <v>132</v>
      </c>
      <c r="I311">
        <f t="shared" si="21"/>
        <v>5.5160885917258673</v>
      </c>
      <c r="J311" s="9">
        <f t="shared" si="22"/>
        <v>0</v>
      </c>
      <c r="K311" s="9">
        <f t="shared" si="23"/>
        <v>3.606060606060606</v>
      </c>
    </row>
    <row r="312" spans="2:11">
      <c r="B312" s="17">
        <v>14</v>
      </c>
      <c r="C312" s="17">
        <v>32</v>
      </c>
      <c r="D312">
        <v>662</v>
      </c>
      <c r="E312">
        <v>2404</v>
      </c>
      <c r="F312">
        <v>2292</v>
      </c>
      <c r="G312">
        <v>2184</v>
      </c>
      <c r="H312">
        <f t="shared" si="20"/>
        <v>108</v>
      </c>
      <c r="I312">
        <f t="shared" si="21"/>
        <v>4.7120418848167542</v>
      </c>
      <c r="J312" s="9">
        <f t="shared" si="22"/>
        <v>0</v>
      </c>
      <c r="K312" s="9">
        <f t="shared" si="23"/>
        <v>3.2990936555891239</v>
      </c>
    </row>
    <row r="313" spans="2:11">
      <c r="B313" s="17">
        <v>39</v>
      </c>
      <c r="C313" s="17">
        <v>33</v>
      </c>
      <c r="D313">
        <v>594</v>
      </c>
      <c r="E313">
        <v>2376</v>
      </c>
      <c r="F313">
        <v>2280</v>
      </c>
      <c r="G313">
        <v>1926</v>
      </c>
      <c r="H313">
        <f t="shared" si="20"/>
        <v>354</v>
      </c>
      <c r="I313">
        <f t="shared" si="21"/>
        <v>15.526315789473685</v>
      </c>
      <c r="J313" s="9">
        <f t="shared" si="22"/>
        <v>0</v>
      </c>
      <c r="K313" s="9">
        <f t="shared" si="23"/>
        <v>3.2424242424242422</v>
      </c>
    </row>
    <row r="314" spans="2:11">
      <c r="B314" s="17">
        <v>10</v>
      </c>
      <c r="C314" s="17">
        <v>34</v>
      </c>
      <c r="D314">
        <v>648</v>
      </c>
      <c r="E314">
        <v>2440</v>
      </c>
      <c r="F314">
        <v>2324</v>
      </c>
      <c r="G314">
        <v>2254</v>
      </c>
      <c r="H314">
        <f t="shared" si="20"/>
        <v>70</v>
      </c>
      <c r="I314">
        <f t="shared" si="21"/>
        <v>3.0120481927710845</v>
      </c>
      <c r="J314" s="9">
        <f t="shared" si="22"/>
        <v>0</v>
      </c>
      <c r="K314" s="9">
        <f t="shared" si="23"/>
        <v>3.4783950617283952</v>
      </c>
    </row>
    <row r="315" spans="2:11">
      <c r="B315" s="17">
        <v>25</v>
      </c>
      <c r="C315" s="17">
        <v>35</v>
      </c>
      <c r="D315">
        <v>606</v>
      </c>
      <c r="E315">
        <v>2382</v>
      </c>
      <c r="F315">
        <v>2274</v>
      </c>
      <c r="G315">
        <v>2118</v>
      </c>
      <c r="H315">
        <f t="shared" si="20"/>
        <v>156</v>
      </c>
      <c r="I315">
        <f t="shared" si="21"/>
        <v>6.8601583113456464</v>
      </c>
      <c r="J315" s="9">
        <f t="shared" si="22"/>
        <v>0</v>
      </c>
      <c r="K315" s="9">
        <f t="shared" si="23"/>
        <v>3.495049504950495</v>
      </c>
    </row>
    <row r="316" spans="2:11">
      <c r="B316" s="17">
        <v>17</v>
      </c>
      <c r="C316" s="17">
        <v>36</v>
      </c>
      <c r="D316">
        <v>655</v>
      </c>
      <c r="E316">
        <v>2389</v>
      </c>
      <c r="F316">
        <v>2271</v>
      </c>
      <c r="G316">
        <v>2137</v>
      </c>
      <c r="H316">
        <f t="shared" si="20"/>
        <v>134</v>
      </c>
      <c r="I316">
        <f t="shared" si="21"/>
        <v>5.9004843681197707</v>
      </c>
      <c r="J316" s="9">
        <f t="shared" si="22"/>
        <v>0</v>
      </c>
      <c r="K316" s="9">
        <f t="shared" si="23"/>
        <v>3.2625954198473281</v>
      </c>
    </row>
    <row r="317" spans="2:11">
      <c r="B317" s="17">
        <v>19</v>
      </c>
      <c r="C317" s="17">
        <v>37</v>
      </c>
      <c r="D317">
        <v>652</v>
      </c>
      <c r="E317">
        <v>2434</v>
      </c>
      <c r="F317">
        <v>2344</v>
      </c>
      <c r="G317">
        <v>2214</v>
      </c>
      <c r="H317">
        <f t="shared" si="20"/>
        <v>130</v>
      </c>
      <c r="I317">
        <f t="shared" si="21"/>
        <v>5.5460750853242322</v>
      </c>
      <c r="J317" s="9">
        <f t="shared" si="22"/>
        <v>0</v>
      </c>
      <c r="K317" s="9">
        <f t="shared" si="23"/>
        <v>3.3957055214723928</v>
      </c>
    </row>
    <row r="318" spans="2:11">
      <c r="B318" s="17">
        <v>40</v>
      </c>
      <c r="C318" s="17">
        <v>38</v>
      </c>
      <c r="D318">
        <v>645</v>
      </c>
      <c r="E318">
        <v>2603</v>
      </c>
      <c r="F318">
        <v>2489</v>
      </c>
      <c r="G318">
        <v>2101</v>
      </c>
      <c r="H318">
        <f t="shared" si="20"/>
        <v>388</v>
      </c>
      <c r="I318">
        <f t="shared" si="21"/>
        <v>15.588589795098434</v>
      </c>
      <c r="J318" s="9">
        <f t="shared" si="22"/>
        <v>0</v>
      </c>
      <c r="K318" s="9">
        <f t="shared" si="23"/>
        <v>3.2573643410852715</v>
      </c>
    </row>
    <row r="319" spans="2:11">
      <c r="B319" s="17">
        <v>36</v>
      </c>
      <c r="C319" s="17">
        <v>39</v>
      </c>
      <c r="D319">
        <v>641</v>
      </c>
      <c r="E319">
        <v>2509</v>
      </c>
      <c r="F319">
        <v>2401</v>
      </c>
      <c r="G319">
        <v>2121</v>
      </c>
      <c r="H319">
        <f t="shared" si="20"/>
        <v>280</v>
      </c>
      <c r="I319">
        <f t="shared" si="21"/>
        <v>11.661807580174926</v>
      </c>
      <c r="J319" s="9">
        <f t="shared" si="22"/>
        <v>0</v>
      </c>
      <c r="K319" s="9">
        <f t="shared" si="23"/>
        <v>3.3088923556942276</v>
      </c>
    </row>
    <row r="320" spans="2:11">
      <c r="B320" s="17">
        <v>6</v>
      </c>
      <c r="C320" s="17">
        <v>40</v>
      </c>
      <c r="D320">
        <v>632</v>
      </c>
      <c r="E320">
        <v>2356</v>
      </c>
      <c r="F320">
        <v>2234</v>
      </c>
      <c r="G320">
        <v>2198</v>
      </c>
      <c r="H320">
        <f t="shared" si="20"/>
        <v>36</v>
      </c>
      <c r="I320">
        <f t="shared" si="21"/>
        <v>1.6114592658907789</v>
      </c>
      <c r="J320" s="9">
        <f t="shared" si="22"/>
        <v>0</v>
      </c>
      <c r="K320" s="9">
        <f t="shared" si="23"/>
        <v>3.4778481012658227</v>
      </c>
    </row>
    <row r="321" spans="2:11">
      <c r="B321" s="25" t="s">
        <v>27</v>
      </c>
      <c r="C321" s="26"/>
      <c r="D321" s="12">
        <f t="shared" ref="D321:K321" si="24">AVERAGE(D281:D320)</f>
        <v>643.45000000000005</v>
      </c>
      <c r="E321" s="12">
        <f t="shared" si="24"/>
        <v>2455.4499999999998</v>
      </c>
      <c r="F321" s="12">
        <f t="shared" si="24"/>
        <v>2345.5</v>
      </c>
      <c r="G321" s="12">
        <f t="shared" si="24"/>
        <v>2196.8000000000002</v>
      </c>
      <c r="H321" s="12">
        <f t="shared" si="24"/>
        <v>148.69999999999999</v>
      </c>
      <c r="I321" s="12">
        <f t="shared" si="24"/>
        <v>6.2705633253677409</v>
      </c>
      <c r="J321" s="13">
        <f t="shared" si="24"/>
        <v>0.1</v>
      </c>
      <c r="K321" s="13">
        <f t="shared" si="24"/>
        <v>3.4155586109207681</v>
      </c>
    </row>
    <row r="323" spans="2:11" ht="13.15">
      <c r="H323" s="23" t="s">
        <v>28</v>
      </c>
      <c r="I323" s="24">
        <f>AVERAGE(I281:I320) %</f>
        <v>6.2705633253677409E-2</v>
      </c>
    </row>
    <row r="324" spans="2:11" ht="13.15">
      <c r="H324" s="23" t="s">
        <v>29</v>
      </c>
      <c r="I324" s="23">
        <f>SUM(J281:J320)</f>
        <v>4</v>
      </c>
    </row>
    <row r="325" spans="2:11" ht="13.15">
      <c r="H325" s="23" t="s">
        <v>30</v>
      </c>
      <c r="I325" s="24">
        <f>MAX(I281:I320) %</f>
        <v>0.15588589795098434</v>
      </c>
    </row>
    <row r="326" spans="2:11" ht="13.15">
      <c r="H326" s="23" t="s">
        <v>31</v>
      </c>
      <c r="I326" s="24">
        <f>MIN(I281:I320) %</f>
        <v>-1.1560693641618497E-2</v>
      </c>
    </row>
    <row r="327" spans="2:11" ht="13.15">
      <c r="H327" s="23" t="s">
        <v>32</v>
      </c>
      <c r="I327" s="23">
        <f>MAX(K282:K321)</f>
        <v>3.7479406919275124</v>
      </c>
    </row>
    <row r="364" spans="2:11" ht="23.2">
      <c r="B364" s="14">
        <v>144</v>
      </c>
      <c r="C364" s="14"/>
      <c r="D364" s="14"/>
      <c r="E364" s="14"/>
    </row>
    <row r="365" spans="2:11" ht="23.2">
      <c r="B365" s="14"/>
      <c r="C365" s="14"/>
      <c r="D365" s="14"/>
      <c r="E365" s="14"/>
    </row>
    <row r="367" spans="2:11" ht="13.15">
      <c r="B367" s="15" t="s">
        <v>26</v>
      </c>
      <c r="C367" s="15" t="s">
        <v>8</v>
      </c>
      <c r="D367" s="15" t="s">
        <v>10</v>
      </c>
      <c r="E367" s="15" t="s">
        <v>12</v>
      </c>
      <c r="F367" s="15" t="s">
        <v>14</v>
      </c>
      <c r="G367" s="15" t="s">
        <v>16</v>
      </c>
      <c r="H367" s="15" t="s">
        <v>18</v>
      </c>
      <c r="I367" s="15" t="s">
        <v>20</v>
      </c>
      <c r="J367" s="15" t="s">
        <v>22</v>
      </c>
      <c r="K367" s="16" t="s">
        <v>24</v>
      </c>
    </row>
    <row r="368" spans="2:11">
      <c r="B368" s="17">
        <v>1</v>
      </c>
      <c r="C368" s="17">
        <v>1</v>
      </c>
      <c r="D368">
        <v>1129</v>
      </c>
      <c r="E368">
        <v>4511</v>
      </c>
      <c r="F368">
        <v>4313</v>
      </c>
      <c r="G368">
        <v>3967</v>
      </c>
      <c r="H368">
        <f t="shared" ref="H368:H407" si="25">F368-G368</f>
        <v>346</v>
      </c>
      <c r="I368">
        <f t="shared" ref="I368:I407" si="26">(H368/F368*100)</f>
        <v>8.0222582888940401</v>
      </c>
      <c r="J368" s="9">
        <f t="shared" ref="J368:J407" si="27">IF(I368&lt;0,1,0)</f>
        <v>0</v>
      </c>
      <c r="K368" s="9">
        <f t="shared" ref="K368:K407" si="28">G368/D368</f>
        <v>3.5137289636846769</v>
      </c>
    </row>
    <row r="369" spans="2:11">
      <c r="B369" s="17">
        <v>2</v>
      </c>
      <c r="C369" s="17">
        <v>2</v>
      </c>
      <c r="D369">
        <v>1087</v>
      </c>
      <c r="E369">
        <v>4127</v>
      </c>
      <c r="F369">
        <v>3953</v>
      </c>
      <c r="G369">
        <v>3755</v>
      </c>
      <c r="H369">
        <f t="shared" si="25"/>
        <v>198</v>
      </c>
      <c r="I369">
        <f t="shared" si="26"/>
        <v>5.0088540349101951</v>
      </c>
      <c r="J369" s="9">
        <f t="shared" si="27"/>
        <v>0</v>
      </c>
      <c r="K369" s="9">
        <f t="shared" si="28"/>
        <v>3.454461821527139</v>
      </c>
    </row>
    <row r="370" spans="2:11">
      <c r="B370" s="17">
        <v>3</v>
      </c>
      <c r="C370" s="17">
        <v>3</v>
      </c>
      <c r="D370">
        <v>1090</v>
      </c>
      <c r="E370">
        <v>4240</v>
      </c>
      <c r="F370">
        <v>4070</v>
      </c>
      <c r="G370">
        <v>3676</v>
      </c>
      <c r="H370">
        <f t="shared" si="25"/>
        <v>394</v>
      </c>
      <c r="I370">
        <f t="shared" si="26"/>
        <v>9.6805896805896818</v>
      </c>
      <c r="J370" s="9">
        <f t="shared" si="27"/>
        <v>0</v>
      </c>
      <c r="K370" s="9">
        <f t="shared" si="28"/>
        <v>3.3724770642201833</v>
      </c>
    </row>
    <row r="371" spans="2:11">
      <c r="B371" s="17">
        <v>4</v>
      </c>
      <c r="C371" s="17">
        <v>4</v>
      </c>
      <c r="D371">
        <v>1048</v>
      </c>
      <c r="E371">
        <v>4248</v>
      </c>
      <c r="F371">
        <v>4062</v>
      </c>
      <c r="G371">
        <v>3614</v>
      </c>
      <c r="H371">
        <f t="shared" si="25"/>
        <v>448</v>
      </c>
      <c r="I371">
        <f t="shared" si="26"/>
        <v>11.029049729197439</v>
      </c>
      <c r="J371" s="9">
        <f t="shared" si="27"/>
        <v>0</v>
      </c>
      <c r="K371" s="9">
        <f t="shared" si="28"/>
        <v>3.4484732824427482</v>
      </c>
    </row>
    <row r="372" spans="2:11">
      <c r="B372" s="17">
        <v>5</v>
      </c>
      <c r="C372" s="17">
        <v>5</v>
      </c>
      <c r="D372">
        <v>1137</v>
      </c>
      <c r="E372">
        <v>4339</v>
      </c>
      <c r="F372">
        <v>4177</v>
      </c>
      <c r="G372">
        <v>3757</v>
      </c>
      <c r="H372">
        <f t="shared" si="25"/>
        <v>420</v>
      </c>
      <c r="I372">
        <f t="shared" si="26"/>
        <v>10.055063442662197</v>
      </c>
      <c r="J372" s="9">
        <f t="shared" si="27"/>
        <v>0</v>
      </c>
      <c r="K372" s="9">
        <f t="shared" si="28"/>
        <v>3.3043095866314864</v>
      </c>
    </row>
    <row r="373" spans="2:11">
      <c r="B373" s="17">
        <v>6</v>
      </c>
      <c r="C373" s="17">
        <v>6</v>
      </c>
      <c r="D373">
        <v>1105</v>
      </c>
      <c r="E373">
        <v>4455</v>
      </c>
      <c r="F373">
        <v>4311</v>
      </c>
      <c r="G373">
        <v>3855</v>
      </c>
      <c r="H373">
        <f t="shared" si="25"/>
        <v>456</v>
      </c>
      <c r="I373">
        <f t="shared" si="26"/>
        <v>10.57759220598469</v>
      </c>
      <c r="J373" s="9">
        <f t="shared" si="27"/>
        <v>0</v>
      </c>
      <c r="K373" s="9">
        <f t="shared" si="28"/>
        <v>3.4886877828054299</v>
      </c>
    </row>
    <row r="374" spans="2:11">
      <c r="B374" s="17">
        <v>7</v>
      </c>
      <c r="C374" s="17">
        <v>7</v>
      </c>
      <c r="D374">
        <v>1164</v>
      </c>
      <c r="E374">
        <v>4212</v>
      </c>
      <c r="F374">
        <v>4036</v>
      </c>
      <c r="G374">
        <v>3938</v>
      </c>
      <c r="H374">
        <f t="shared" si="25"/>
        <v>98</v>
      </c>
      <c r="I374">
        <f t="shared" si="26"/>
        <v>2.4281466798810705</v>
      </c>
      <c r="J374" s="9">
        <f t="shared" si="27"/>
        <v>0</v>
      </c>
      <c r="K374" s="9">
        <f t="shared" si="28"/>
        <v>3.3831615120274914</v>
      </c>
    </row>
    <row r="375" spans="2:11">
      <c r="B375" s="17">
        <v>8</v>
      </c>
      <c r="C375" s="17">
        <v>8</v>
      </c>
      <c r="D375">
        <v>1093</v>
      </c>
      <c r="E375">
        <v>4195</v>
      </c>
      <c r="F375">
        <v>4023</v>
      </c>
      <c r="G375">
        <v>3847</v>
      </c>
      <c r="H375">
        <f t="shared" si="25"/>
        <v>176</v>
      </c>
      <c r="I375">
        <f t="shared" si="26"/>
        <v>4.3748446433010191</v>
      </c>
      <c r="J375" s="9">
        <f t="shared" si="27"/>
        <v>0</v>
      </c>
      <c r="K375" s="9">
        <f t="shared" si="28"/>
        <v>3.5196706312900274</v>
      </c>
    </row>
    <row r="376" spans="2:11">
      <c r="B376" s="17">
        <v>9</v>
      </c>
      <c r="C376" s="17">
        <v>9</v>
      </c>
      <c r="D376">
        <v>1091</v>
      </c>
      <c r="E376">
        <v>4247</v>
      </c>
      <c r="F376">
        <v>4073</v>
      </c>
      <c r="G376">
        <v>3793</v>
      </c>
      <c r="H376">
        <f t="shared" si="25"/>
        <v>280</v>
      </c>
      <c r="I376">
        <f t="shared" si="26"/>
        <v>6.8745396513626318</v>
      </c>
      <c r="J376" s="9">
        <f t="shared" si="27"/>
        <v>0</v>
      </c>
      <c r="K376" s="9">
        <f t="shared" si="28"/>
        <v>3.4766269477543537</v>
      </c>
    </row>
    <row r="377" spans="2:11">
      <c r="B377" s="17">
        <v>10</v>
      </c>
      <c r="C377" s="17">
        <v>10</v>
      </c>
      <c r="D377">
        <v>1043</v>
      </c>
      <c r="E377">
        <v>4025</v>
      </c>
      <c r="F377">
        <v>3865</v>
      </c>
      <c r="G377">
        <v>3669</v>
      </c>
      <c r="H377">
        <f t="shared" si="25"/>
        <v>196</v>
      </c>
      <c r="I377">
        <f t="shared" si="26"/>
        <v>5.0711513583441139</v>
      </c>
      <c r="J377" s="9">
        <f t="shared" si="27"/>
        <v>0</v>
      </c>
      <c r="K377" s="9">
        <f t="shared" si="28"/>
        <v>3.517737296260786</v>
      </c>
    </row>
    <row r="378" spans="2:11">
      <c r="B378" s="17">
        <v>11</v>
      </c>
      <c r="C378" s="17">
        <v>11</v>
      </c>
      <c r="D378">
        <v>1082</v>
      </c>
      <c r="E378">
        <v>4288</v>
      </c>
      <c r="F378">
        <v>4110</v>
      </c>
      <c r="G378">
        <v>3978</v>
      </c>
      <c r="H378">
        <f t="shared" si="25"/>
        <v>132</v>
      </c>
      <c r="I378">
        <f t="shared" si="26"/>
        <v>3.2116788321167884</v>
      </c>
      <c r="J378" s="9">
        <f t="shared" si="27"/>
        <v>0</v>
      </c>
      <c r="K378" s="9">
        <f t="shared" si="28"/>
        <v>3.6765249537892792</v>
      </c>
    </row>
    <row r="379" spans="2:11">
      <c r="B379" s="17">
        <v>12</v>
      </c>
      <c r="C379" s="17">
        <v>12</v>
      </c>
      <c r="D379">
        <v>1160</v>
      </c>
      <c r="E379">
        <v>4414</v>
      </c>
      <c r="F379">
        <v>4226</v>
      </c>
      <c r="G379">
        <v>3940</v>
      </c>
      <c r="H379">
        <f t="shared" si="25"/>
        <v>286</v>
      </c>
      <c r="I379">
        <f t="shared" si="26"/>
        <v>6.7676289635589209</v>
      </c>
      <c r="J379" s="9">
        <f t="shared" si="27"/>
        <v>0</v>
      </c>
      <c r="K379" s="9">
        <f t="shared" si="28"/>
        <v>3.396551724137931</v>
      </c>
    </row>
    <row r="380" spans="2:11">
      <c r="B380" s="17">
        <v>13</v>
      </c>
      <c r="C380" s="17">
        <v>13</v>
      </c>
      <c r="D380">
        <v>1066</v>
      </c>
      <c r="E380">
        <v>4080</v>
      </c>
      <c r="F380">
        <v>3928</v>
      </c>
      <c r="G380">
        <v>3774</v>
      </c>
      <c r="H380">
        <f t="shared" si="25"/>
        <v>154</v>
      </c>
      <c r="I380">
        <f t="shared" si="26"/>
        <v>3.9205702647657841</v>
      </c>
      <c r="J380" s="9">
        <f t="shared" si="27"/>
        <v>0</v>
      </c>
      <c r="K380" s="9">
        <f t="shared" si="28"/>
        <v>3.5403377110694185</v>
      </c>
    </row>
    <row r="381" spans="2:11">
      <c r="B381" s="17">
        <v>14</v>
      </c>
      <c r="C381" s="17">
        <v>14</v>
      </c>
      <c r="D381">
        <v>1087</v>
      </c>
      <c r="E381">
        <v>4037</v>
      </c>
      <c r="F381">
        <v>3865</v>
      </c>
      <c r="G381">
        <v>3951</v>
      </c>
      <c r="H381">
        <f t="shared" si="25"/>
        <v>-86</v>
      </c>
      <c r="I381">
        <f t="shared" si="26"/>
        <v>-2.22509702457956</v>
      </c>
      <c r="J381" s="9">
        <f t="shared" si="27"/>
        <v>1</v>
      </c>
      <c r="K381" s="9">
        <f t="shared" si="28"/>
        <v>3.6347746090156394</v>
      </c>
    </row>
    <row r="382" spans="2:11">
      <c r="B382" s="17">
        <v>15</v>
      </c>
      <c r="C382" s="17">
        <v>15</v>
      </c>
      <c r="D382">
        <v>1140</v>
      </c>
      <c r="E382">
        <v>4346</v>
      </c>
      <c r="F382">
        <v>4158</v>
      </c>
      <c r="G382">
        <v>3926</v>
      </c>
      <c r="H382">
        <f t="shared" si="25"/>
        <v>232</v>
      </c>
      <c r="I382">
        <f t="shared" si="26"/>
        <v>5.5796055796055795</v>
      </c>
      <c r="J382" s="9">
        <f t="shared" si="27"/>
        <v>0</v>
      </c>
      <c r="K382" s="9">
        <f t="shared" si="28"/>
        <v>3.4438596491228068</v>
      </c>
    </row>
    <row r="383" spans="2:11">
      <c r="B383" s="17">
        <v>16</v>
      </c>
      <c r="C383" s="17">
        <v>16</v>
      </c>
      <c r="D383">
        <v>1101</v>
      </c>
      <c r="E383">
        <v>4421</v>
      </c>
      <c r="F383">
        <v>4261</v>
      </c>
      <c r="G383">
        <v>3637</v>
      </c>
      <c r="H383">
        <f t="shared" si="25"/>
        <v>624</v>
      </c>
      <c r="I383">
        <f t="shared" si="26"/>
        <v>14.644449659704295</v>
      </c>
      <c r="J383" s="9">
        <f t="shared" si="27"/>
        <v>0</v>
      </c>
      <c r="K383" s="9">
        <f t="shared" si="28"/>
        <v>3.3033605812897364</v>
      </c>
    </row>
    <row r="384" spans="2:11">
      <c r="B384" s="17">
        <v>17</v>
      </c>
      <c r="C384" s="17">
        <v>17</v>
      </c>
      <c r="D384">
        <v>1092</v>
      </c>
      <c r="E384">
        <v>4258</v>
      </c>
      <c r="F384">
        <v>4114</v>
      </c>
      <c r="G384">
        <v>4010</v>
      </c>
      <c r="H384">
        <f t="shared" si="25"/>
        <v>104</v>
      </c>
      <c r="I384">
        <f t="shared" si="26"/>
        <v>2.5279533300923673</v>
      </c>
      <c r="J384" s="9">
        <f t="shared" si="27"/>
        <v>0</v>
      </c>
      <c r="K384" s="9">
        <f t="shared" si="28"/>
        <v>3.672161172161172</v>
      </c>
    </row>
    <row r="385" spans="2:11">
      <c r="B385" s="17">
        <v>18</v>
      </c>
      <c r="C385" s="17">
        <v>18</v>
      </c>
      <c r="D385">
        <v>1081</v>
      </c>
      <c r="E385">
        <v>4203</v>
      </c>
      <c r="F385">
        <v>4017</v>
      </c>
      <c r="G385">
        <v>3767</v>
      </c>
      <c r="H385">
        <f t="shared" si="25"/>
        <v>250</v>
      </c>
      <c r="I385">
        <f t="shared" si="26"/>
        <v>6.2235499128703013</v>
      </c>
      <c r="J385" s="9">
        <f t="shared" si="27"/>
        <v>0</v>
      </c>
      <c r="K385" s="9">
        <f t="shared" si="28"/>
        <v>3.4847363552266422</v>
      </c>
    </row>
    <row r="386" spans="2:11">
      <c r="B386" s="17">
        <v>19</v>
      </c>
      <c r="C386" s="17">
        <v>19</v>
      </c>
      <c r="D386">
        <v>1142</v>
      </c>
      <c r="E386">
        <v>4242</v>
      </c>
      <c r="F386">
        <v>4070</v>
      </c>
      <c r="G386">
        <v>3928</v>
      </c>
      <c r="H386">
        <f t="shared" si="25"/>
        <v>142</v>
      </c>
      <c r="I386">
        <f t="shared" si="26"/>
        <v>3.4889434889434892</v>
      </c>
      <c r="J386" s="9">
        <f t="shared" si="27"/>
        <v>0</v>
      </c>
      <c r="K386" s="9">
        <f t="shared" si="28"/>
        <v>3.4395796847635727</v>
      </c>
    </row>
    <row r="387" spans="2:11">
      <c r="B387" s="17">
        <v>20</v>
      </c>
      <c r="C387" s="17">
        <v>20</v>
      </c>
      <c r="D387">
        <v>1103</v>
      </c>
      <c r="E387">
        <v>4065</v>
      </c>
      <c r="F387">
        <v>3921</v>
      </c>
      <c r="G387">
        <v>3683</v>
      </c>
      <c r="H387">
        <f t="shared" si="25"/>
        <v>238</v>
      </c>
      <c r="I387">
        <f t="shared" si="26"/>
        <v>6.0698801326192298</v>
      </c>
      <c r="J387" s="9">
        <f t="shared" si="27"/>
        <v>0</v>
      </c>
      <c r="K387" s="9">
        <f t="shared" si="28"/>
        <v>3.3390752493200364</v>
      </c>
    </row>
    <row r="388" spans="2:11">
      <c r="B388" s="17">
        <v>21</v>
      </c>
      <c r="C388" s="17">
        <v>21</v>
      </c>
      <c r="D388">
        <v>1115</v>
      </c>
      <c r="E388">
        <v>4493</v>
      </c>
      <c r="F388">
        <v>4309</v>
      </c>
      <c r="G388">
        <v>3869</v>
      </c>
      <c r="H388">
        <f t="shared" si="25"/>
        <v>440</v>
      </c>
      <c r="I388">
        <f t="shared" si="26"/>
        <v>10.21118588999768</v>
      </c>
      <c r="J388" s="9">
        <f t="shared" si="27"/>
        <v>0</v>
      </c>
      <c r="K388" s="9">
        <f t="shared" si="28"/>
        <v>3.4699551569506726</v>
      </c>
    </row>
    <row r="389" spans="2:11">
      <c r="B389" s="17">
        <v>22</v>
      </c>
      <c r="C389" s="17">
        <v>22</v>
      </c>
      <c r="D389">
        <v>1067</v>
      </c>
      <c r="E389">
        <v>4191</v>
      </c>
      <c r="F389">
        <v>4019</v>
      </c>
      <c r="G389">
        <v>3679</v>
      </c>
      <c r="H389">
        <f t="shared" si="25"/>
        <v>340</v>
      </c>
      <c r="I389">
        <f t="shared" si="26"/>
        <v>8.4598158745956713</v>
      </c>
      <c r="J389" s="9">
        <f t="shared" si="27"/>
        <v>0</v>
      </c>
      <c r="K389" s="9">
        <f t="shared" si="28"/>
        <v>3.4479850046860356</v>
      </c>
    </row>
    <row r="390" spans="2:11">
      <c r="B390" s="17">
        <v>23</v>
      </c>
      <c r="C390" s="17">
        <v>23</v>
      </c>
      <c r="D390">
        <v>802</v>
      </c>
      <c r="E390">
        <v>3346</v>
      </c>
      <c r="F390">
        <v>3150</v>
      </c>
      <c r="G390">
        <v>2880</v>
      </c>
      <c r="H390">
        <f t="shared" si="25"/>
        <v>270</v>
      </c>
      <c r="I390">
        <f t="shared" si="26"/>
        <v>8.5714285714285712</v>
      </c>
      <c r="J390" s="9">
        <f t="shared" si="27"/>
        <v>0</v>
      </c>
      <c r="K390" s="9">
        <f t="shared" si="28"/>
        <v>3.5910224438902745</v>
      </c>
    </row>
    <row r="391" spans="2:11">
      <c r="B391" s="17">
        <v>24</v>
      </c>
      <c r="C391" s="17">
        <v>24</v>
      </c>
      <c r="D391">
        <v>1121</v>
      </c>
      <c r="E391">
        <v>4251</v>
      </c>
      <c r="F391">
        <v>4081</v>
      </c>
      <c r="G391">
        <v>3763</v>
      </c>
      <c r="H391">
        <f t="shared" si="25"/>
        <v>318</v>
      </c>
      <c r="I391">
        <f t="shared" si="26"/>
        <v>7.7922077922077921</v>
      </c>
      <c r="J391" s="9">
        <f t="shared" si="27"/>
        <v>0</v>
      </c>
      <c r="K391" s="9">
        <f t="shared" si="28"/>
        <v>3.3568242640499553</v>
      </c>
    </row>
    <row r="392" spans="2:11">
      <c r="B392" s="17">
        <v>25</v>
      </c>
      <c r="C392" s="17">
        <v>25</v>
      </c>
      <c r="D392">
        <v>1070</v>
      </c>
      <c r="E392">
        <v>4146</v>
      </c>
      <c r="F392">
        <v>3978</v>
      </c>
      <c r="G392">
        <v>3570</v>
      </c>
      <c r="H392">
        <f t="shared" si="25"/>
        <v>408</v>
      </c>
      <c r="I392">
        <f t="shared" si="26"/>
        <v>10.256410256410255</v>
      </c>
      <c r="J392" s="9">
        <f t="shared" si="27"/>
        <v>0</v>
      </c>
      <c r="K392" s="9">
        <f t="shared" si="28"/>
        <v>3.3364485981308412</v>
      </c>
    </row>
    <row r="393" spans="2:11">
      <c r="B393" s="17">
        <v>26</v>
      </c>
      <c r="C393" s="17">
        <v>26</v>
      </c>
      <c r="D393">
        <v>1125</v>
      </c>
      <c r="E393">
        <v>4237</v>
      </c>
      <c r="F393">
        <v>4075</v>
      </c>
      <c r="G393">
        <v>3877</v>
      </c>
      <c r="H393">
        <f t="shared" si="25"/>
        <v>198</v>
      </c>
      <c r="I393">
        <f t="shared" si="26"/>
        <v>4.8588957055214728</v>
      </c>
      <c r="J393" s="9">
        <f t="shared" si="27"/>
        <v>0</v>
      </c>
      <c r="K393" s="9">
        <f t="shared" si="28"/>
        <v>3.4462222222222221</v>
      </c>
    </row>
    <row r="394" spans="2:11">
      <c r="B394" s="17">
        <v>27</v>
      </c>
      <c r="C394" s="17">
        <v>27</v>
      </c>
      <c r="D394">
        <v>1138</v>
      </c>
      <c r="E394">
        <v>4526</v>
      </c>
      <c r="F394">
        <v>4358</v>
      </c>
      <c r="G394">
        <v>4016</v>
      </c>
      <c r="H394">
        <f t="shared" si="25"/>
        <v>342</v>
      </c>
      <c r="I394">
        <f t="shared" si="26"/>
        <v>7.8476365305185869</v>
      </c>
      <c r="J394" s="9">
        <f t="shared" si="27"/>
        <v>0</v>
      </c>
      <c r="K394" s="9">
        <f t="shared" si="28"/>
        <v>3.5289982425307556</v>
      </c>
    </row>
    <row r="395" spans="2:11">
      <c r="B395" s="17">
        <v>28</v>
      </c>
      <c r="C395" s="17">
        <v>28</v>
      </c>
      <c r="D395">
        <v>1161</v>
      </c>
      <c r="E395">
        <v>4489</v>
      </c>
      <c r="F395">
        <v>4315</v>
      </c>
      <c r="G395">
        <v>3891</v>
      </c>
      <c r="H395">
        <f t="shared" si="25"/>
        <v>424</v>
      </c>
      <c r="I395">
        <f t="shared" si="26"/>
        <v>9.826187717265352</v>
      </c>
      <c r="J395" s="9">
        <f t="shared" si="27"/>
        <v>0</v>
      </c>
      <c r="K395" s="9">
        <f t="shared" si="28"/>
        <v>3.351421188630491</v>
      </c>
    </row>
    <row r="396" spans="2:11">
      <c r="B396" s="17">
        <v>29</v>
      </c>
      <c r="C396" s="17">
        <v>29</v>
      </c>
      <c r="D396">
        <v>1037</v>
      </c>
      <c r="E396">
        <v>3823</v>
      </c>
      <c r="F396">
        <v>3661</v>
      </c>
      <c r="G396">
        <v>3487</v>
      </c>
      <c r="H396">
        <f t="shared" si="25"/>
        <v>174</v>
      </c>
      <c r="I396">
        <f t="shared" si="26"/>
        <v>4.7527997814804701</v>
      </c>
      <c r="J396" s="9">
        <f t="shared" si="27"/>
        <v>0</v>
      </c>
      <c r="K396" s="9">
        <f t="shared" si="28"/>
        <v>3.3625843780135005</v>
      </c>
    </row>
    <row r="397" spans="2:11">
      <c r="B397" s="17">
        <v>30</v>
      </c>
      <c r="C397" s="17">
        <v>30</v>
      </c>
      <c r="D397">
        <v>1156</v>
      </c>
      <c r="E397">
        <v>4294</v>
      </c>
      <c r="F397">
        <v>4116</v>
      </c>
      <c r="G397">
        <v>3832</v>
      </c>
      <c r="H397">
        <f t="shared" si="25"/>
        <v>284</v>
      </c>
      <c r="I397">
        <f t="shared" si="26"/>
        <v>6.8999028182701654</v>
      </c>
      <c r="J397" s="9">
        <f t="shared" si="27"/>
        <v>0</v>
      </c>
      <c r="K397" s="9">
        <f t="shared" si="28"/>
        <v>3.3148788927335642</v>
      </c>
    </row>
    <row r="398" spans="2:11">
      <c r="B398" s="17">
        <v>31</v>
      </c>
      <c r="C398" s="17">
        <v>31</v>
      </c>
      <c r="D398">
        <v>1127</v>
      </c>
      <c r="E398">
        <v>4469</v>
      </c>
      <c r="F398">
        <v>4299</v>
      </c>
      <c r="G398">
        <v>3989</v>
      </c>
      <c r="H398">
        <f t="shared" si="25"/>
        <v>310</v>
      </c>
      <c r="I398">
        <f t="shared" si="26"/>
        <v>7.2109792975110487</v>
      </c>
      <c r="J398" s="9">
        <f t="shared" si="27"/>
        <v>0</v>
      </c>
      <c r="K398" s="9">
        <f t="shared" si="28"/>
        <v>3.539485359361136</v>
      </c>
    </row>
    <row r="399" spans="2:11">
      <c r="B399" s="17">
        <v>32</v>
      </c>
      <c r="C399" s="17">
        <v>32</v>
      </c>
      <c r="D399">
        <v>1116</v>
      </c>
      <c r="E399">
        <v>4176</v>
      </c>
      <c r="F399">
        <v>3998</v>
      </c>
      <c r="G399">
        <v>3682</v>
      </c>
      <c r="H399">
        <f t="shared" si="25"/>
        <v>316</v>
      </c>
      <c r="I399">
        <f t="shared" si="26"/>
        <v>7.9039519759879937</v>
      </c>
      <c r="J399" s="9">
        <f t="shared" si="27"/>
        <v>0</v>
      </c>
      <c r="K399" s="9">
        <f t="shared" si="28"/>
        <v>3.2992831541218637</v>
      </c>
    </row>
    <row r="400" spans="2:11">
      <c r="B400" s="17">
        <v>33</v>
      </c>
      <c r="C400" s="17">
        <v>33</v>
      </c>
      <c r="D400">
        <v>1146</v>
      </c>
      <c r="E400">
        <v>4288</v>
      </c>
      <c r="F400">
        <v>4116</v>
      </c>
      <c r="G400">
        <v>4012</v>
      </c>
      <c r="H400">
        <f t="shared" si="25"/>
        <v>104</v>
      </c>
      <c r="I400">
        <f t="shared" si="26"/>
        <v>2.5267249757045676</v>
      </c>
      <c r="J400" s="9">
        <f t="shared" si="27"/>
        <v>0</v>
      </c>
      <c r="K400" s="9">
        <f t="shared" si="28"/>
        <v>3.50087260034904</v>
      </c>
    </row>
    <row r="401" spans="2:11">
      <c r="B401" s="17">
        <v>34</v>
      </c>
      <c r="C401" s="17">
        <v>34</v>
      </c>
      <c r="D401">
        <v>1096</v>
      </c>
      <c r="E401">
        <v>4258</v>
      </c>
      <c r="F401">
        <v>4064</v>
      </c>
      <c r="G401">
        <v>3870</v>
      </c>
      <c r="H401">
        <f t="shared" si="25"/>
        <v>194</v>
      </c>
      <c r="I401">
        <f t="shared" si="26"/>
        <v>4.7736220472440944</v>
      </c>
      <c r="J401" s="9">
        <f t="shared" si="27"/>
        <v>0</v>
      </c>
      <c r="K401" s="9">
        <f t="shared" si="28"/>
        <v>3.531021897810219</v>
      </c>
    </row>
    <row r="402" spans="2:11">
      <c r="B402" s="17">
        <v>35</v>
      </c>
      <c r="C402" s="17">
        <v>35</v>
      </c>
      <c r="D402">
        <v>1117</v>
      </c>
      <c r="E402">
        <v>4173</v>
      </c>
      <c r="F402">
        <v>4007</v>
      </c>
      <c r="G402">
        <v>3969</v>
      </c>
      <c r="H402">
        <f t="shared" si="25"/>
        <v>38</v>
      </c>
      <c r="I402">
        <f t="shared" si="26"/>
        <v>0.94834040429248811</v>
      </c>
      <c r="J402" s="9">
        <f t="shared" si="27"/>
        <v>0</v>
      </c>
      <c r="K402" s="9">
        <f t="shared" si="28"/>
        <v>3.5532676812891673</v>
      </c>
    </row>
    <row r="403" spans="2:11">
      <c r="B403" s="17">
        <v>36</v>
      </c>
      <c r="C403" s="17">
        <v>36</v>
      </c>
      <c r="D403">
        <v>1133</v>
      </c>
      <c r="E403">
        <v>4437</v>
      </c>
      <c r="F403">
        <v>4279</v>
      </c>
      <c r="G403">
        <v>3897</v>
      </c>
      <c r="H403">
        <f t="shared" si="25"/>
        <v>382</v>
      </c>
      <c r="I403">
        <f t="shared" si="26"/>
        <v>8.9273194671652263</v>
      </c>
      <c r="J403" s="9">
        <f t="shared" si="27"/>
        <v>0</v>
      </c>
      <c r="K403" s="9">
        <f t="shared" si="28"/>
        <v>3.4395410414827889</v>
      </c>
    </row>
    <row r="404" spans="2:11">
      <c r="B404" s="17">
        <v>37</v>
      </c>
      <c r="C404" s="17">
        <v>37</v>
      </c>
      <c r="D404">
        <v>1126</v>
      </c>
      <c r="E404">
        <v>4270</v>
      </c>
      <c r="F404">
        <v>4102</v>
      </c>
      <c r="G404">
        <v>3960</v>
      </c>
      <c r="H404">
        <f t="shared" si="25"/>
        <v>142</v>
      </c>
      <c r="I404">
        <f t="shared" si="26"/>
        <v>3.4617259873232569</v>
      </c>
      <c r="J404" s="9">
        <f t="shared" si="27"/>
        <v>0</v>
      </c>
      <c r="K404" s="9">
        <f t="shared" si="28"/>
        <v>3.516873889875666</v>
      </c>
    </row>
    <row r="405" spans="2:11">
      <c r="B405" s="17">
        <v>38</v>
      </c>
      <c r="C405" s="17">
        <v>38</v>
      </c>
      <c r="D405">
        <v>1196</v>
      </c>
      <c r="E405">
        <v>4756</v>
      </c>
      <c r="F405">
        <v>4578</v>
      </c>
      <c r="G405">
        <v>4048</v>
      </c>
      <c r="H405">
        <f t="shared" si="25"/>
        <v>530</v>
      </c>
      <c r="I405">
        <f t="shared" si="26"/>
        <v>11.577107907383137</v>
      </c>
      <c r="J405" s="9">
        <f t="shared" si="27"/>
        <v>0</v>
      </c>
      <c r="K405" s="9">
        <f t="shared" si="28"/>
        <v>3.3846153846153846</v>
      </c>
    </row>
    <row r="406" spans="2:11">
      <c r="B406" s="17">
        <v>39</v>
      </c>
      <c r="C406" s="17">
        <v>39</v>
      </c>
      <c r="D406">
        <v>1107</v>
      </c>
      <c r="E406">
        <v>4153</v>
      </c>
      <c r="F406">
        <v>4013</v>
      </c>
      <c r="G406">
        <v>3859</v>
      </c>
      <c r="H406">
        <f t="shared" si="25"/>
        <v>154</v>
      </c>
      <c r="I406">
        <f t="shared" si="26"/>
        <v>3.8375280338898579</v>
      </c>
      <c r="J406" s="9">
        <f t="shared" si="27"/>
        <v>0</v>
      </c>
      <c r="K406" s="9">
        <f t="shared" si="28"/>
        <v>3.4859981933152664</v>
      </c>
    </row>
    <row r="407" spans="2:11">
      <c r="B407" s="17">
        <v>40</v>
      </c>
      <c r="C407" s="17">
        <v>40</v>
      </c>
      <c r="D407">
        <v>1102</v>
      </c>
      <c r="E407">
        <v>4332</v>
      </c>
      <c r="F407">
        <v>4184</v>
      </c>
      <c r="G407">
        <v>4016</v>
      </c>
      <c r="H407">
        <f t="shared" si="25"/>
        <v>168</v>
      </c>
      <c r="I407">
        <f t="shared" si="26"/>
        <v>4.0152963671128106</v>
      </c>
      <c r="J407" s="9">
        <f t="shared" si="27"/>
        <v>0</v>
      </c>
      <c r="K407" s="9">
        <f t="shared" si="28"/>
        <v>3.6442831215970961</v>
      </c>
    </row>
    <row r="408" spans="2:11">
      <c r="B408" s="25" t="s">
        <v>27</v>
      </c>
      <c r="C408" s="26"/>
      <c r="D408" s="12">
        <f t="shared" ref="D408:K408" si="29">AVERAGE(D368:D407)</f>
        <v>1102.4749999999999</v>
      </c>
      <c r="E408" s="12">
        <f t="shared" si="29"/>
        <v>4251.5249999999996</v>
      </c>
      <c r="F408" s="12">
        <f t="shared" si="29"/>
        <v>4081.375</v>
      </c>
      <c r="G408" s="12">
        <f t="shared" si="29"/>
        <v>3815.7750000000001</v>
      </c>
      <c r="H408" s="12">
        <f t="shared" si="29"/>
        <v>265.60000000000002</v>
      </c>
      <c r="I408" s="12">
        <f t="shared" si="29"/>
        <v>6.4497580064033695</v>
      </c>
      <c r="J408" s="13">
        <f t="shared" si="29"/>
        <v>2.5000000000000001E-2</v>
      </c>
      <c r="K408" s="13">
        <f t="shared" si="29"/>
        <v>3.4627969823549116</v>
      </c>
    </row>
    <row r="410" spans="2:11" ht="13.15">
      <c r="H410" s="23" t="s">
        <v>28</v>
      </c>
      <c r="I410" s="24">
        <f>AVERAGE(I368:I407) %</f>
        <v>6.4497580064033694E-2</v>
      </c>
    </row>
    <row r="411" spans="2:11" ht="13.15">
      <c r="H411" s="23" t="s">
        <v>29</v>
      </c>
      <c r="I411" s="23">
        <f>SUM(J368:J407)</f>
        <v>1</v>
      </c>
    </row>
    <row r="412" spans="2:11" ht="13.15">
      <c r="H412" s="23" t="s">
        <v>30</v>
      </c>
      <c r="I412" s="24">
        <f>MAX(I368:I407) %</f>
        <v>0.14644449659704295</v>
      </c>
    </row>
    <row r="413" spans="2:11" ht="13.15">
      <c r="H413" s="23" t="s">
        <v>31</v>
      </c>
      <c r="I413" s="24">
        <f>MIN(I368:I407) %</f>
        <v>-2.2250970245795601E-2</v>
      </c>
    </row>
    <row r="414" spans="2:11" ht="13.15">
      <c r="H414" s="23" t="s">
        <v>32</v>
      </c>
      <c r="I414" s="23">
        <f>MAX(K369:K408)</f>
        <v>3.6765249537892792</v>
      </c>
    </row>
    <row r="417" spans="2:11" ht="23.2">
      <c r="B417" s="14">
        <v>195</v>
      </c>
      <c r="C417" s="14"/>
      <c r="D417" s="14"/>
      <c r="E417" s="14"/>
    </row>
    <row r="418" spans="2:11" ht="23.2">
      <c r="B418" s="14"/>
      <c r="C418" s="14"/>
      <c r="D418" s="14"/>
      <c r="E418" s="14"/>
    </row>
    <row r="420" spans="2:11" ht="13.15">
      <c r="B420" s="15" t="s">
        <v>26</v>
      </c>
      <c r="C420" s="15" t="s">
        <v>8</v>
      </c>
      <c r="D420" s="15" t="s">
        <v>10</v>
      </c>
      <c r="E420" s="15" t="s">
        <v>12</v>
      </c>
      <c r="F420" s="15" t="s">
        <v>14</v>
      </c>
      <c r="G420" s="15" t="s">
        <v>16</v>
      </c>
      <c r="H420" s="15" t="s">
        <v>18</v>
      </c>
      <c r="I420" s="15" t="s">
        <v>20</v>
      </c>
      <c r="J420" s="15" t="s">
        <v>22</v>
      </c>
      <c r="K420" s="16" t="s">
        <v>24</v>
      </c>
    </row>
    <row r="421" spans="2:11">
      <c r="B421" s="17">
        <v>1</v>
      </c>
      <c r="C421" s="17">
        <v>1</v>
      </c>
      <c r="D421">
        <v>1726</v>
      </c>
      <c r="E421">
        <v>6604</v>
      </c>
      <c r="F421">
        <v>6362</v>
      </c>
      <c r="G421">
        <v>6024</v>
      </c>
      <c r="H421">
        <f t="shared" ref="H421:H460" si="30">F421-G421</f>
        <v>338</v>
      </c>
      <c r="I421">
        <f t="shared" ref="I421:I460" si="31">(H421/F421*100)</f>
        <v>5.3127947186419364</v>
      </c>
      <c r="J421" s="9">
        <f t="shared" ref="J421:J460" si="32">IF(I421&lt;0,1,0)</f>
        <v>0</v>
      </c>
      <c r="K421" s="9">
        <f t="shared" ref="K421:K460" si="33">G421/D421</f>
        <v>3.4901506373117033</v>
      </c>
    </row>
    <row r="422" spans="2:11">
      <c r="B422" s="17">
        <v>2</v>
      </c>
      <c r="C422" s="17">
        <v>2</v>
      </c>
      <c r="D422">
        <v>1629</v>
      </c>
      <c r="E422">
        <v>6339</v>
      </c>
      <c r="F422">
        <v>6093</v>
      </c>
      <c r="G422">
        <v>5863</v>
      </c>
      <c r="H422">
        <f t="shared" si="30"/>
        <v>230</v>
      </c>
      <c r="I422">
        <f t="shared" si="31"/>
        <v>3.7748235680288857</v>
      </c>
      <c r="J422" s="9">
        <f t="shared" si="32"/>
        <v>0</v>
      </c>
      <c r="K422" s="9">
        <f t="shared" si="33"/>
        <v>3.5991405770411293</v>
      </c>
    </row>
    <row r="423" spans="2:11">
      <c r="B423" s="17">
        <v>3</v>
      </c>
      <c r="C423" s="17">
        <v>3</v>
      </c>
      <c r="D423">
        <v>1788</v>
      </c>
      <c r="E423">
        <v>7066</v>
      </c>
      <c r="F423">
        <v>6800</v>
      </c>
      <c r="G423">
        <v>6162</v>
      </c>
      <c r="H423">
        <f t="shared" si="30"/>
        <v>638</v>
      </c>
      <c r="I423">
        <f t="shared" si="31"/>
        <v>9.382352941176471</v>
      </c>
      <c r="J423" s="9">
        <f t="shared" si="32"/>
        <v>0</v>
      </c>
      <c r="K423" s="9">
        <f t="shared" si="33"/>
        <v>3.4463087248322148</v>
      </c>
    </row>
    <row r="424" spans="2:11">
      <c r="B424" s="17">
        <v>4</v>
      </c>
      <c r="C424" s="17">
        <v>4</v>
      </c>
      <c r="D424">
        <v>1380</v>
      </c>
      <c r="E424">
        <v>5838</v>
      </c>
      <c r="F424">
        <v>5606</v>
      </c>
      <c r="G424">
        <v>5142</v>
      </c>
      <c r="H424">
        <f t="shared" si="30"/>
        <v>464</v>
      </c>
      <c r="I424">
        <f t="shared" si="31"/>
        <v>8.2768462361755262</v>
      </c>
      <c r="J424" s="9">
        <f t="shared" si="32"/>
        <v>0</v>
      </c>
      <c r="K424" s="9">
        <f t="shared" si="33"/>
        <v>3.7260869565217392</v>
      </c>
    </row>
    <row r="425" spans="2:11">
      <c r="B425" s="17">
        <v>5</v>
      </c>
      <c r="C425" s="17">
        <v>5</v>
      </c>
      <c r="D425">
        <v>1858</v>
      </c>
      <c r="E425">
        <v>7116</v>
      </c>
      <c r="F425">
        <v>6860</v>
      </c>
      <c r="G425">
        <v>6448</v>
      </c>
      <c r="H425">
        <f t="shared" si="30"/>
        <v>412</v>
      </c>
      <c r="I425">
        <f t="shared" si="31"/>
        <v>6.0058309037900877</v>
      </c>
      <c r="J425" s="9">
        <f t="shared" si="32"/>
        <v>0</v>
      </c>
      <c r="K425" s="9">
        <f t="shared" si="33"/>
        <v>3.4703982777179765</v>
      </c>
    </row>
    <row r="426" spans="2:11">
      <c r="B426" s="17">
        <v>6</v>
      </c>
      <c r="C426" s="17">
        <v>6</v>
      </c>
      <c r="D426">
        <v>1754</v>
      </c>
      <c r="E426">
        <v>6714</v>
      </c>
      <c r="F426">
        <v>6456</v>
      </c>
      <c r="G426">
        <v>6274</v>
      </c>
      <c r="H426">
        <f t="shared" si="30"/>
        <v>182</v>
      </c>
      <c r="I426">
        <f t="shared" si="31"/>
        <v>2.8190830235439899</v>
      </c>
      <c r="J426" s="9">
        <f t="shared" si="32"/>
        <v>0</v>
      </c>
      <c r="K426" s="9">
        <f t="shared" si="33"/>
        <v>3.5769669327251994</v>
      </c>
    </row>
    <row r="427" spans="2:11">
      <c r="B427" s="17">
        <v>7</v>
      </c>
      <c r="C427" s="17">
        <v>7</v>
      </c>
      <c r="D427">
        <v>1721</v>
      </c>
      <c r="E427">
        <v>6711</v>
      </c>
      <c r="F427">
        <v>6469</v>
      </c>
      <c r="G427">
        <v>5949</v>
      </c>
      <c r="H427">
        <f t="shared" si="30"/>
        <v>520</v>
      </c>
      <c r="I427">
        <f t="shared" si="31"/>
        <v>8.0383366826402849</v>
      </c>
      <c r="J427" s="9">
        <f t="shared" si="32"/>
        <v>0</v>
      </c>
      <c r="K427" s="9">
        <f t="shared" si="33"/>
        <v>3.4567112144102268</v>
      </c>
    </row>
    <row r="428" spans="2:11">
      <c r="B428" s="17">
        <v>8</v>
      </c>
      <c r="C428" s="17">
        <v>8</v>
      </c>
      <c r="D428">
        <v>1952</v>
      </c>
      <c r="E428">
        <v>7312</v>
      </c>
      <c r="F428">
        <v>7062</v>
      </c>
      <c r="G428">
        <v>6876</v>
      </c>
      <c r="H428">
        <f t="shared" si="30"/>
        <v>186</v>
      </c>
      <c r="I428">
        <f t="shared" si="31"/>
        <v>2.6338147833474936</v>
      </c>
      <c r="J428" s="9">
        <f t="shared" si="32"/>
        <v>0</v>
      </c>
      <c r="K428" s="9">
        <f t="shared" si="33"/>
        <v>3.5225409836065573</v>
      </c>
    </row>
    <row r="429" spans="2:11">
      <c r="B429" s="17">
        <v>9</v>
      </c>
      <c r="C429" s="17">
        <v>9</v>
      </c>
      <c r="D429">
        <v>1778</v>
      </c>
      <c r="E429">
        <v>6958</v>
      </c>
      <c r="F429">
        <v>6700</v>
      </c>
      <c r="G429">
        <v>6102</v>
      </c>
      <c r="H429">
        <f t="shared" si="30"/>
        <v>598</v>
      </c>
      <c r="I429">
        <f t="shared" si="31"/>
        <v>8.9253731343283587</v>
      </c>
      <c r="J429" s="9">
        <f t="shared" si="32"/>
        <v>0</v>
      </c>
      <c r="K429" s="9">
        <f t="shared" si="33"/>
        <v>3.4319460067491563</v>
      </c>
    </row>
    <row r="430" spans="2:11">
      <c r="B430" s="17">
        <v>10</v>
      </c>
      <c r="C430" s="17">
        <v>10</v>
      </c>
      <c r="D430">
        <v>1781</v>
      </c>
      <c r="E430">
        <v>6993</v>
      </c>
      <c r="F430">
        <v>6745</v>
      </c>
      <c r="G430">
        <v>6349</v>
      </c>
      <c r="H430">
        <f t="shared" si="30"/>
        <v>396</v>
      </c>
      <c r="I430">
        <f t="shared" si="31"/>
        <v>5.8710155670867303</v>
      </c>
      <c r="J430" s="9">
        <f t="shared" si="32"/>
        <v>0</v>
      </c>
      <c r="K430" s="9">
        <f t="shared" si="33"/>
        <v>3.5648512071869738</v>
      </c>
    </row>
    <row r="431" spans="2:11">
      <c r="B431" s="17">
        <v>11</v>
      </c>
      <c r="C431" s="17">
        <v>11</v>
      </c>
      <c r="D431">
        <v>1810</v>
      </c>
      <c r="E431">
        <v>7120</v>
      </c>
      <c r="F431">
        <v>6878</v>
      </c>
      <c r="G431">
        <v>6120</v>
      </c>
      <c r="H431">
        <f t="shared" si="30"/>
        <v>758</v>
      </c>
      <c r="I431">
        <f t="shared" si="31"/>
        <v>11.020645536493166</v>
      </c>
      <c r="J431" s="9">
        <f t="shared" si="32"/>
        <v>0</v>
      </c>
      <c r="K431" s="9">
        <f t="shared" si="33"/>
        <v>3.3812154696132595</v>
      </c>
    </row>
    <row r="432" spans="2:11">
      <c r="B432" s="17">
        <v>12</v>
      </c>
      <c r="C432" s="17">
        <v>12</v>
      </c>
      <c r="D432">
        <v>1795</v>
      </c>
      <c r="E432">
        <v>6843</v>
      </c>
      <c r="F432">
        <v>6591</v>
      </c>
      <c r="G432">
        <v>6141</v>
      </c>
      <c r="H432">
        <f t="shared" si="30"/>
        <v>450</v>
      </c>
      <c r="I432">
        <f t="shared" si="31"/>
        <v>6.827492034592626</v>
      </c>
      <c r="J432" s="9">
        <f t="shared" si="32"/>
        <v>0</v>
      </c>
      <c r="K432" s="9">
        <f t="shared" si="33"/>
        <v>3.4211699164345406</v>
      </c>
    </row>
    <row r="433" spans="2:11">
      <c r="B433" s="17">
        <v>13</v>
      </c>
      <c r="C433" s="17">
        <v>13</v>
      </c>
      <c r="D433">
        <v>1670</v>
      </c>
      <c r="E433">
        <v>6504</v>
      </c>
      <c r="F433">
        <v>6246</v>
      </c>
      <c r="G433">
        <v>5744</v>
      </c>
      <c r="H433">
        <f t="shared" si="30"/>
        <v>502</v>
      </c>
      <c r="I433">
        <f t="shared" si="31"/>
        <v>8.0371437720140904</v>
      </c>
      <c r="J433" s="9">
        <f t="shared" si="32"/>
        <v>0</v>
      </c>
      <c r="K433" s="9">
        <f t="shared" si="33"/>
        <v>3.4395209580838322</v>
      </c>
    </row>
    <row r="434" spans="2:11">
      <c r="B434" s="17">
        <v>14</v>
      </c>
      <c r="C434" s="17">
        <v>14</v>
      </c>
      <c r="D434">
        <v>1814</v>
      </c>
      <c r="E434">
        <v>7068</v>
      </c>
      <c r="F434">
        <v>6838</v>
      </c>
      <c r="G434">
        <v>6460</v>
      </c>
      <c r="H434">
        <f t="shared" si="30"/>
        <v>378</v>
      </c>
      <c r="I434">
        <f t="shared" si="31"/>
        <v>5.5279321439017259</v>
      </c>
      <c r="J434" s="9">
        <f t="shared" si="32"/>
        <v>0</v>
      </c>
      <c r="K434" s="9">
        <f t="shared" si="33"/>
        <v>3.5611907386990076</v>
      </c>
    </row>
    <row r="435" spans="2:11">
      <c r="B435" s="17">
        <v>15</v>
      </c>
      <c r="C435" s="17">
        <v>15</v>
      </c>
      <c r="D435">
        <v>1745</v>
      </c>
      <c r="E435">
        <v>6855</v>
      </c>
      <c r="F435">
        <v>6605</v>
      </c>
      <c r="G435">
        <v>6103</v>
      </c>
      <c r="H435">
        <f t="shared" si="30"/>
        <v>502</v>
      </c>
      <c r="I435">
        <f t="shared" si="31"/>
        <v>7.6003028009084028</v>
      </c>
      <c r="J435" s="9">
        <f t="shared" si="32"/>
        <v>0</v>
      </c>
      <c r="K435" s="9">
        <f t="shared" si="33"/>
        <v>3.4974212034383956</v>
      </c>
    </row>
    <row r="436" spans="2:11">
      <c r="B436" s="17">
        <v>16</v>
      </c>
      <c r="C436" s="17">
        <v>16</v>
      </c>
      <c r="D436">
        <v>1786</v>
      </c>
      <c r="E436">
        <v>7168</v>
      </c>
      <c r="F436">
        <v>6912</v>
      </c>
      <c r="G436">
        <v>6718</v>
      </c>
      <c r="H436">
        <f t="shared" si="30"/>
        <v>194</v>
      </c>
      <c r="I436">
        <f t="shared" si="31"/>
        <v>2.8067129629629628</v>
      </c>
      <c r="J436" s="9">
        <f t="shared" si="32"/>
        <v>0</v>
      </c>
      <c r="K436" s="9">
        <f t="shared" si="33"/>
        <v>3.761478163493841</v>
      </c>
    </row>
    <row r="437" spans="2:11">
      <c r="B437" s="17">
        <v>17</v>
      </c>
      <c r="C437" s="17">
        <v>17</v>
      </c>
      <c r="D437">
        <v>1820</v>
      </c>
      <c r="E437">
        <v>7012</v>
      </c>
      <c r="F437">
        <v>6786</v>
      </c>
      <c r="G437">
        <v>6176</v>
      </c>
      <c r="H437">
        <f t="shared" si="30"/>
        <v>610</v>
      </c>
      <c r="I437">
        <f t="shared" si="31"/>
        <v>8.989095195991748</v>
      </c>
      <c r="J437" s="9">
        <f t="shared" si="32"/>
        <v>0</v>
      </c>
      <c r="K437" s="9">
        <f t="shared" si="33"/>
        <v>3.3934065934065933</v>
      </c>
    </row>
    <row r="438" spans="2:11">
      <c r="B438" s="17">
        <v>18</v>
      </c>
      <c r="C438" s="17">
        <v>18</v>
      </c>
      <c r="D438">
        <v>1841</v>
      </c>
      <c r="E438">
        <v>7087</v>
      </c>
      <c r="F438">
        <v>6867</v>
      </c>
      <c r="G438">
        <v>6429</v>
      </c>
      <c r="H438">
        <f t="shared" si="30"/>
        <v>438</v>
      </c>
      <c r="I438">
        <f t="shared" si="31"/>
        <v>6.3783311489733512</v>
      </c>
      <c r="J438" s="9">
        <f t="shared" si="32"/>
        <v>0</v>
      </c>
      <c r="K438" s="9">
        <f t="shared" si="33"/>
        <v>3.4921238457360131</v>
      </c>
    </row>
    <row r="439" spans="2:11">
      <c r="B439" s="17">
        <v>19</v>
      </c>
      <c r="C439" s="17">
        <v>19</v>
      </c>
      <c r="D439">
        <v>1879</v>
      </c>
      <c r="E439">
        <v>7145</v>
      </c>
      <c r="F439">
        <v>6909</v>
      </c>
      <c r="G439">
        <v>6587</v>
      </c>
      <c r="H439">
        <f t="shared" si="30"/>
        <v>322</v>
      </c>
      <c r="I439">
        <f t="shared" si="31"/>
        <v>4.6605876393110437</v>
      </c>
      <c r="J439" s="9">
        <f t="shared" si="32"/>
        <v>0</v>
      </c>
      <c r="K439" s="9">
        <f t="shared" si="33"/>
        <v>3.5055880787653009</v>
      </c>
    </row>
    <row r="440" spans="2:11">
      <c r="B440" s="17">
        <v>20</v>
      </c>
      <c r="C440" s="17">
        <v>20</v>
      </c>
      <c r="D440">
        <v>1840</v>
      </c>
      <c r="E440">
        <v>7000</v>
      </c>
      <c r="F440">
        <v>6772</v>
      </c>
      <c r="G440">
        <v>6284</v>
      </c>
      <c r="H440">
        <f t="shared" si="30"/>
        <v>488</v>
      </c>
      <c r="I440">
        <f t="shared" si="31"/>
        <v>7.2061429415239218</v>
      </c>
      <c r="J440" s="9">
        <f t="shared" si="32"/>
        <v>0</v>
      </c>
      <c r="K440" s="9">
        <f t="shared" si="33"/>
        <v>3.4152173913043478</v>
      </c>
    </row>
    <row r="441" spans="2:11">
      <c r="B441" s="17">
        <v>21</v>
      </c>
      <c r="C441" s="17">
        <v>21</v>
      </c>
      <c r="D441">
        <v>1869</v>
      </c>
      <c r="E441">
        <v>6949</v>
      </c>
      <c r="F441">
        <v>6735</v>
      </c>
      <c r="G441">
        <v>6373</v>
      </c>
      <c r="H441">
        <f t="shared" si="30"/>
        <v>362</v>
      </c>
      <c r="I441">
        <f t="shared" si="31"/>
        <v>5.3749072011878249</v>
      </c>
      <c r="J441" s="9">
        <f t="shared" si="32"/>
        <v>0</v>
      </c>
      <c r="K441" s="9">
        <f t="shared" si="33"/>
        <v>3.4098448368111289</v>
      </c>
    </row>
    <row r="442" spans="2:11">
      <c r="B442" s="17">
        <v>22</v>
      </c>
      <c r="C442" s="17">
        <v>22</v>
      </c>
      <c r="D442">
        <v>1727</v>
      </c>
      <c r="E442">
        <v>6503</v>
      </c>
      <c r="F442">
        <v>6253</v>
      </c>
      <c r="G442">
        <v>6127</v>
      </c>
      <c r="H442">
        <f t="shared" si="30"/>
        <v>126</v>
      </c>
      <c r="I442">
        <f t="shared" si="31"/>
        <v>2.0150327842635534</v>
      </c>
      <c r="J442" s="9">
        <f t="shared" si="32"/>
        <v>0</v>
      </c>
      <c r="K442" s="9">
        <f t="shared" si="33"/>
        <v>3.5477707006369426</v>
      </c>
    </row>
    <row r="443" spans="2:11">
      <c r="B443" s="17">
        <v>23</v>
      </c>
      <c r="C443" s="17">
        <v>23</v>
      </c>
      <c r="D443">
        <v>1768</v>
      </c>
      <c r="E443">
        <v>6712</v>
      </c>
      <c r="F443">
        <v>6482</v>
      </c>
      <c r="G443">
        <v>5974</v>
      </c>
      <c r="H443">
        <f t="shared" si="30"/>
        <v>508</v>
      </c>
      <c r="I443">
        <f t="shared" si="31"/>
        <v>7.8370873187287877</v>
      </c>
      <c r="J443" s="9">
        <f t="shared" si="32"/>
        <v>0</v>
      </c>
      <c r="K443" s="9">
        <f t="shared" si="33"/>
        <v>3.3789592760180995</v>
      </c>
    </row>
    <row r="444" spans="2:11">
      <c r="B444" s="17">
        <v>24</v>
      </c>
      <c r="C444" s="17">
        <v>24</v>
      </c>
      <c r="D444">
        <v>1781</v>
      </c>
      <c r="E444">
        <v>6825</v>
      </c>
      <c r="F444">
        <v>6579</v>
      </c>
      <c r="G444">
        <v>6269</v>
      </c>
      <c r="H444">
        <f t="shared" si="30"/>
        <v>310</v>
      </c>
      <c r="I444">
        <f t="shared" si="31"/>
        <v>4.711962304301565</v>
      </c>
      <c r="J444" s="9">
        <f t="shared" si="32"/>
        <v>0</v>
      </c>
      <c r="K444" s="9">
        <f t="shared" si="33"/>
        <v>3.5199326221224032</v>
      </c>
    </row>
    <row r="445" spans="2:11">
      <c r="B445" s="17">
        <v>25</v>
      </c>
      <c r="C445" s="17">
        <v>25</v>
      </c>
      <c r="D445">
        <v>1801</v>
      </c>
      <c r="E445">
        <v>6805</v>
      </c>
      <c r="F445">
        <v>6577</v>
      </c>
      <c r="G445">
        <v>6293</v>
      </c>
      <c r="H445">
        <f t="shared" si="30"/>
        <v>284</v>
      </c>
      <c r="I445">
        <f t="shared" si="31"/>
        <v>4.3180781511327346</v>
      </c>
      <c r="J445" s="9">
        <f t="shared" si="32"/>
        <v>0</v>
      </c>
      <c r="K445" s="9">
        <f t="shared" si="33"/>
        <v>3.4941699056079956</v>
      </c>
    </row>
    <row r="446" spans="2:11">
      <c r="B446" s="17">
        <v>26</v>
      </c>
      <c r="C446" s="17">
        <v>26</v>
      </c>
      <c r="D446">
        <v>1698</v>
      </c>
      <c r="E446">
        <v>6720</v>
      </c>
      <c r="F446">
        <v>6498</v>
      </c>
      <c r="G446">
        <v>6056</v>
      </c>
      <c r="H446">
        <f t="shared" si="30"/>
        <v>442</v>
      </c>
      <c r="I446">
        <f t="shared" si="31"/>
        <v>6.8020929516774391</v>
      </c>
      <c r="J446" s="9">
        <f t="shared" si="32"/>
        <v>0</v>
      </c>
      <c r="K446" s="9">
        <f t="shared" si="33"/>
        <v>3.5665488810365136</v>
      </c>
    </row>
    <row r="447" spans="2:11">
      <c r="B447" s="17">
        <v>27</v>
      </c>
      <c r="C447" s="17">
        <v>27</v>
      </c>
      <c r="D447">
        <v>1792</v>
      </c>
      <c r="E447">
        <v>6784</v>
      </c>
      <c r="F447">
        <v>6562</v>
      </c>
      <c r="G447">
        <v>6132</v>
      </c>
      <c r="H447">
        <f t="shared" si="30"/>
        <v>430</v>
      </c>
      <c r="I447">
        <f t="shared" si="31"/>
        <v>6.5528802194452913</v>
      </c>
      <c r="J447" s="9">
        <f t="shared" si="32"/>
        <v>0</v>
      </c>
      <c r="K447" s="9">
        <f t="shared" si="33"/>
        <v>3.421875</v>
      </c>
    </row>
    <row r="448" spans="2:11">
      <c r="B448" s="17">
        <v>28</v>
      </c>
      <c r="C448" s="17">
        <v>28</v>
      </c>
      <c r="D448">
        <v>1984</v>
      </c>
      <c r="E448">
        <v>7712</v>
      </c>
      <c r="F448">
        <v>7462</v>
      </c>
      <c r="G448">
        <v>6896</v>
      </c>
      <c r="H448">
        <f t="shared" si="30"/>
        <v>566</v>
      </c>
      <c r="I448">
        <f t="shared" si="31"/>
        <v>7.5850978290002677</v>
      </c>
      <c r="J448" s="9">
        <f t="shared" si="32"/>
        <v>0</v>
      </c>
      <c r="K448" s="9">
        <f t="shared" si="33"/>
        <v>3.475806451612903</v>
      </c>
    </row>
    <row r="449" spans="2:11">
      <c r="B449" s="17">
        <v>29</v>
      </c>
      <c r="C449" s="17">
        <v>29</v>
      </c>
      <c r="D449">
        <v>1445</v>
      </c>
      <c r="E449">
        <v>5843</v>
      </c>
      <c r="F449">
        <v>5591</v>
      </c>
      <c r="G449">
        <v>5307</v>
      </c>
      <c r="H449">
        <f t="shared" si="30"/>
        <v>284</v>
      </c>
      <c r="I449">
        <f t="shared" si="31"/>
        <v>5.079592201752817</v>
      </c>
      <c r="J449" s="9">
        <f t="shared" si="32"/>
        <v>0</v>
      </c>
      <c r="K449" s="9">
        <f t="shared" si="33"/>
        <v>3.6726643598615918</v>
      </c>
    </row>
    <row r="450" spans="2:11">
      <c r="B450" s="17">
        <v>30</v>
      </c>
      <c r="C450" s="17">
        <v>30</v>
      </c>
      <c r="D450">
        <v>1823</v>
      </c>
      <c r="E450">
        <v>7177</v>
      </c>
      <c r="F450">
        <v>6917</v>
      </c>
      <c r="G450">
        <v>6503</v>
      </c>
      <c r="H450">
        <f t="shared" si="30"/>
        <v>414</v>
      </c>
      <c r="I450">
        <f t="shared" si="31"/>
        <v>5.9852537227121587</v>
      </c>
      <c r="J450" s="9">
        <f t="shared" si="32"/>
        <v>0</v>
      </c>
      <c r="K450" s="9">
        <f t="shared" si="33"/>
        <v>3.5671969281404277</v>
      </c>
    </row>
    <row r="451" spans="2:11">
      <c r="B451" s="17">
        <v>31</v>
      </c>
      <c r="C451" s="17">
        <v>31</v>
      </c>
      <c r="D451">
        <v>1778</v>
      </c>
      <c r="E451">
        <v>6930</v>
      </c>
      <c r="F451">
        <v>6662</v>
      </c>
      <c r="G451">
        <v>6246</v>
      </c>
      <c r="H451">
        <f t="shared" si="30"/>
        <v>416</v>
      </c>
      <c r="I451">
        <f t="shared" si="31"/>
        <v>6.2443710597418187</v>
      </c>
      <c r="J451" s="9">
        <f t="shared" si="32"/>
        <v>0</v>
      </c>
      <c r="K451" s="9">
        <f t="shared" si="33"/>
        <v>3.5129358830146233</v>
      </c>
    </row>
    <row r="452" spans="2:11">
      <c r="B452" s="17">
        <v>32</v>
      </c>
      <c r="C452" s="17">
        <v>32</v>
      </c>
      <c r="D452">
        <v>1777</v>
      </c>
      <c r="E452">
        <v>6913</v>
      </c>
      <c r="F452">
        <v>6651</v>
      </c>
      <c r="G452">
        <v>6047</v>
      </c>
      <c r="H452">
        <f t="shared" si="30"/>
        <v>604</v>
      </c>
      <c r="I452">
        <f t="shared" si="31"/>
        <v>9.0813411517065106</v>
      </c>
      <c r="J452" s="9">
        <f t="shared" si="32"/>
        <v>0</v>
      </c>
      <c r="K452" s="9">
        <f t="shared" si="33"/>
        <v>3.4029262802476081</v>
      </c>
    </row>
    <row r="453" spans="2:11">
      <c r="B453" s="17">
        <v>33</v>
      </c>
      <c r="C453" s="17">
        <v>33</v>
      </c>
      <c r="D453">
        <v>1767</v>
      </c>
      <c r="E453">
        <v>6781</v>
      </c>
      <c r="F453">
        <v>6547</v>
      </c>
      <c r="G453">
        <v>6095</v>
      </c>
      <c r="H453">
        <f t="shared" si="30"/>
        <v>452</v>
      </c>
      <c r="I453">
        <f t="shared" si="31"/>
        <v>6.9039254620436834</v>
      </c>
      <c r="J453" s="9">
        <f t="shared" si="32"/>
        <v>0</v>
      </c>
      <c r="K453" s="9">
        <f t="shared" si="33"/>
        <v>3.4493491794001132</v>
      </c>
    </row>
    <row r="454" spans="2:11">
      <c r="B454" s="17">
        <v>34</v>
      </c>
      <c r="C454" s="17">
        <v>34</v>
      </c>
      <c r="D454">
        <v>1718</v>
      </c>
      <c r="E454">
        <v>6918</v>
      </c>
      <c r="F454">
        <v>6678</v>
      </c>
      <c r="G454">
        <v>6108</v>
      </c>
      <c r="H454">
        <f t="shared" si="30"/>
        <v>570</v>
      </c>
      <c r="I454">
        <f t="shared" si="31"/>
        <v>8.5354896675651393</v>
      </c>
      <c r="J454" s="9">
        <f t="shared" si="32"/>
        <v>0</v>
      </c>
      <c r="K454" s="9">
        <f t="shared" si="33"/>
        <v>3.5552968568102443</v>
      </c>
    </row>
    <row r="455" spans="2:11">
      <c r="B455" s="17">
        <v>35</v>
      </c>
      <c r="C455" s="17">
        <v>35</v>
      </c>
      <c r="D455">
        <v>1923</v>
      </c>
      <c r="E455">
        <v>7353</v>
      </c>
      <c r="F455">
        <v>7081</v>
      </c>
      <c r="G455">
        <v>6479</v>
      </c>
      <c r="H455">
        <f t="shared" si="30"/>
        <v>602</v>
      </c>
      <c r="I455">
        <f t="shared" si="31"/>
        <v>8.5016240643976833</v>
      </c>
      <c r="J455" s="9">
        <f t="shared" si="32"/>
        <v>0</v>
      </c>
      <c r="K455" s="9">
        <f t="shared" si="33"/>
        <v>3.3692147685907434</v>
      </c>
    </row>
    <row r="456" spans="2:11">
      <c r="B456" s="17">
        <v>36</v>
      </c>
      <c r="C456" s="17">
        <v>36</v>
      </c>
      <c r="D456">
        <v>1785</v>
      </c>
      <c r="E456">
        <v>7111</v>
      </c>
      <c r="F456">
        <v>6857</v>
      </c>
      <c r="G456">
        <v>6337</v>
      </c>
      <c r="H456">
        <f t="shared" si="30"/>
        <v>520</v>
      </c>
      <c r="I456">
        <f t="shared" si="31"/>
        <v>7.58349132273589</v>
      </c>
      <c r="J456" s="9">
        <f t="shared" si="32"/>
        <v>0</v>
      </c>
      <c r="K456" s="9">
        <f t="shared" si="33"/>
        <v>3.5501400560224088</v>
      </c>
    </row>
    <row r="457" spans="2:11">
      <c r="B457" s="17">
        <v>37</v>
      </c>
      <c r="C457" s="17">
        <v>37</v>
      </c>
      <c r="D457">
        <v>1859</v>
      </c>
      <c r="E457">
        <v>7525</v>
      </c>
      <c r="F457">
        <v>7273</v>
      </c>
      <c r="G457">
        <v>6681</v>
      </c>
      <c r="H457">
        <f t="shared" si="30"/>
        <v>592</v>
      </c>
      <c r="I457">
        <f t="shared" si="31"/>
        <v>8.1396947614464459</v>
      </c>
      <c r="J457" s="9">
        <f t="shared" si="32"/>
        <v>0</v>
      </c>
      <c r="K457" s="9">
        <f t="shared" si="33"/>
        <v>3.5938676707907478</v>
      </c>
    </row>
    <row r="458" spans="2:11">
      <c r="B458" s="17">
        <v>38</v>
      </c>
      <c r="C458" s="17">
        <v>38</v>
      </c>
      <c r="D458">
        <v>1785</v>
      </c>
      <c r="E458">
        <v>7125</v>
      </c>
      <c r="F458">
        <v>6915</v>
      </c>
      <c r="G458">
        <v>6309</v>
      </c>
      <c r="H458">
        <f t="shared" si="30"/>
        <v>606</v>
      </c>
      <c r="I458">
        <f t="shared" si="31"/>
        <v>8.7635574837310202</v>
      </c>
      <c r="J458" s="9">
        <f t="shared" si="32"/>
        <v>0</v>
      </c>
      <c r="K458" s="9">
        <f t="shared" si="33"/>
        <v>3.5344537815126049</v>
      </c>
    </row>
    <row r="459" spans="2:11">
      <c r="B459" s="17">
        <v>39</v>
      </c>
      <c r="C459" s="17">
        <v>39</v>
      </c>
      <c r="D459">
        <v>1764</v>
      </c>
      <c r="E459">
        <v>6878</v>
      </c>
      <c r="F459">
        <v>6636</v>
      </c>
      <c r="G459">
        <v>6264</v>
      </c>
      <c r="H459">
        <f t="shared" si="30"/>
        <v>372</v>
      </c>
      <c r="I459">
        <f t="shared" si="31"/>
        <v>5.6057866184448457</v>
      </c>
      <c r="J459" s="9">
        <f t="shared" si="32"/>
        <v>0</v>
      </c>
      <c r="K459" s="9">
        <f t="shared" si="33"/>
        <v>3.5510204081632653</v>
      </c>
    </row>
    <row r="460" spans="2:11">
      <c r="B460" s="17">
        <v>40</v>
      </c>
      <c r="C460" s="17">
        <v>40</v>
      </c>
      <c r="D460">
        <v>1762</v>
      </c>
      <c r="E460">
        <v>6976</v>
      </c>
      <c r="F460">
        <v>6736</v>
      </c>
      <c r="G460">
        <v>6264</v>
      </c>
      <c r="H460">
        <f t="shared" si="30"/>
        <v>472</v>
      </c>
      <c r="I460">
        <f t="shared" si="31"/>
        <v>7.0071258907363418</v>
      </c>
      <c r="J460" s="9">
        <f t="shared" si="32"/>
        <v>0</v>
      </c>
      <c r="K460" s="9">
        <f t="shared" si="33"/>
        <v>3.5550510783200906</v>
      </c>
    </row>
    <row r="461" spans="2:11">
      <c r="B461" s="25" t="s">
        <v>27</v>
      </c>
      <c r="C461" s="26"/>
      <c r="D461" s="12">
        <f t="shared" ref="D461:K461" si="34">AVERAGE(D421:D460)</f>
        <v>1774.325</v>
      </c>
      <c r="E461" s="12">
        <f t="shared" si="34"/>
        <v>6899.8249999999998</v>
      </c>
      <c r="F461" s="12">
        <f t="shared" si="34"/>
        <v>6656.2250000000004</v>
      </c>
      <c r="G461" s="12">
        <f t="shared" si="34"/>
        <v>6217.7749999999996</v>
      </c>
      <c r="H461" s="12">
        <f t="shared" si="34"/>
        <v>438.45</v>
      </c>
      <c r="I461" s="12">
        <f t="shared" si="34"/>
        <v>6.5680762475546146</v>
      </c>
      <c r="J461" s="13">
        <f t="shared" si="34"/>
        <v>0</v>
      </c>
      <c r="K461" s="13">
        <f t="shared" si="34"/>
        <v>3.5070614700449609</v>
      </c>
    </row>
    <row r="463" spans="2:11" ht="13.15">
      <c r="H463" s="23" t="s">
        <v>28</v>
      </c>
      <c r="I463" s="24">
        <f>AVERAGE(I421:I460) %</f>
        <v>6.5680762475546148E-2</v>
      </c>
    </row>
    <row r="464" spans="2:11" ht="13.15">
      <c r="H464" s="23" t="s">
        <v>29</v>
      </c>
      <c r="I464" s="23">
        <f>SUM(J421:J460)</f>
        <v>0</v>
      </c>
    </row>
    <row r="465" spans="2:11" ht="13.15">
      <c r="H465" s="23" t="s">
        <v>30</v>
      </c>
      <c r="I465" s="24">
        <f>MAX(I421:I460) %</f>
        <v>0.11020645536493166</v>
      </c>
    </row>
    <row r="466" spans="2:11" ht="13.15">
      <c r="H466" s="23" t="s">
        <v>31</v>
      </c>
      <c r="I466" s="24">
        <f>MIN(I421:I460) %</f>
        <v>2.0150327842635533E-2</v>
      </c>
    </row>
    <row r="467" spans="2:11" ht="13.15">
      <c r="H467" s="23" t="s">
        <v>32</v>
      </c>
      <c r="I467" s="23">
        <f>MAX(K422:K461)</f>
        <v>3.761478163493841</v>
      </c>
    </row>
    <row r="470" spans="2:11" ht="23.2">
      <c r="B470" s="14">
        <v>224</v>
      </c>
      <c r="C470" s="14"/>
      <c r="D470" s="14"/>
      <c r="E470" s="14"/>
    </row>
    <row r="471" spans="2:11" ht="23.2">
      <c r="B471" s="14"/>
      <c r="C471" s="14"/>
      <c r="D471" s="14"/>
      <c r="E471" s="14"/>
    </row>
    <row r="473" spans="2:11" ht="13.15">
      <c r="B473" s="15" t="s">
        <v>26</v>
      </c>
      <c r="C473" s="15" t="s">
        <v>8</v>
      </c>
      <c r="D473" s="15" t="s">
        <v>10</v>
      </c>
      <c r="E473" s="15" t="s">
        <v>12</v>
      </c>
      <c r="F473" s="15" t="s">
        <v>14</v>
      </c>
      <c r="G473" s="15" t="s">
        <v>16</v>
      </c>
      <c r="H473" s="15" t="s">
        <v>18</v>
      </c>
      <c r="I473" s="15" t="s">
        <v>20</v>
      </c>
      <c r="J473" s="15" t="s">
        <v>22</v>
      </c>
      <c r="K473" s="16" t="s">
        <v>24</v>
      </c>
    </row>
    <row r="474" spans="2:11">
      <c r="B474" s="17">
        <v>1</v>
      </c>
      <c r="C474" s="17">
        <v>1</v>
      </c>
      <c r="D474">
        <v>2208</v>
      </c>
      <c r="E474">
        <v>8902</v>
      </c>
      <c r="F474">
        <v>8604</v>
      </c>
      <c r="G474">
        <v>7912</v>
      </c>
      <c r="H474">
        <f t="shared" ref="H474:H513" si="35">F474-G474</f>
        <v>692</v>
      </c>
      <c r="I474">
        <f t="shared" ref="I474:I506" si="36">(H474/F474*100)</f>
        <v>8.0427708042770796</v>
      </c>
      <c r="J474" s="9">
        <f t="shared" ref="J474:J513" si="37">IF(I474&lt;0,1,0)</f>
        <v>0</v>
      </c>
      <c r="K474" s="9">
        <f t="shared" ref="K474:K513" si="38">G474/D474</f>
        <v>3.5833333333333335</v>
      </c>
    </row>
    <row r="475" spans="2:11">
      <c r="B475" s="17">
        <v>2</v>
      </c>
      <c r="C475" s="17">
        <v>2</v>
      </c>
      <c r="D475">
        <v>2241</v>
      </c>
      <c r="E475">
        <v>8645</v>
      </c>
      <c r="F475">
        <v>8365</v>
      </c>
      <c r="G475">
        <v>7929</v>
      </c>
      <c r="H475">
        <f t="shared" si="35"/>
        <v>436</v>
      </c>
      <c r="I475">
        <f t="shared" si="36"/>
        <v>5.2121936640765094</v>
      </c>
      <c r="J475" s="9">
        <f t="shared" si="37"/>
        <v>0</v>
      </c>
      <c r="K475" s="9">
        <f t="shared" si="38"/>
        <v>3.5381526104417671</v>
      </c>
    </row>
    <row r="476" spans="2:11">
      <c r="B476" s="17">
        <v>3</v>
      </c>
      <c r="C476" s="17">
        <v>3</v>
      </c>
      <c r="D476">
        <v>2177</v>
      </c>
      <c r="E476">
        <v>8403</v>
      </c>
      <c r="F476">
        <v>8107</v>
      </c>
      <c r="G476">
        <v>7805</v>
      </c>
      <c r="H476">
        <f t="shared" si="35"/>
        <v>302</v>
      </c>
      <c r="I476">
        <f t="shared" si="36"/>
        <v>3.7251757740224498</v>
      </c>
      <c r="J476" s="9">
        <f t="shared" si="37"/>
        <v>0</v>
      </c>
      <c r="K476" s="9">
        <f t="shared" si="38"/>
        <v>3.585209003215434</v>
      </c>
    </row>
    <row r="477" spans="2:11">
      <c r="B477" s="17">
        <v>4</v>
      </c>
      <c r="C477" s="17">
        <v>4</v>
      </c>
      <c r="D477">
        <v>2216</v>
      </c>
      <c r="E477">
        <v>8620</v>
      </c>
      <c r="F477">
        <v>8320</v>
      </c>
      <c r="G477">
        <v>7796</v>
      </c>
      <c r="H477">
        <f t="shared" si="35"/>
        <v>524</v>
      </c>
      <c r="I477">
        <f t="shared" si="36"/>
        <v>6.2980769230769234</v>
      </c>
      <c r="J477" s="9">
        <f t="shared" si="37"/>
        <v>0</v>
      </c>
      <c r="K477" s="9">
        <f t="shared" si="38"/>
        <v>3.5180505415162453</v>
      </c>
    </row>
    <row r="478" spans="2:11">
      <c r="B478" s="17">
        <v>5</v>
      </c>
      <c r="C478" s="17">
        <v>5</v>
      </c>
      <c r="D478">
        <v>2245</v>
      </c>
      <c r="E478">
        <v>8555</v>
      </c>
      <c r="F478">
        <v>8245</v>
      </c>
      <c r="G478">
        <v>7565</v>
      </c>
      <c r="H478">
        <f t="shared" si="35"/>
        <v>680</v>
      </c>
      <c r="I478">
        <f t="shared" si="36"/>
        <v>8.2474226804123703</v>
      </c>
      <c r="J478" s="9">
        <f t="shared" si="37"/>
        <v>0</v>
      </c>
      <c r="K478" s="9">
        <f t="shared" si="38"/>
        <v>3.3697104677060135</v>
      </c>
    </row>
    <row r="479" spans="2:11">
      <c r="B479" s="17">
        <v>6</v>
      </c>
      <c r="C479" s="17">
        <v>6</v>
      </c>
      <c r="D479">
        <v>2230</v>
      </c>
      <c r="E479">
        <v>8656</v>
      </c>
      <c r="F479">
        <v>8352</v>
      </c>
      <c r="G479">
        <v>7998</v>
      </c>
      <c r="H479">
        <f t="shared" si="35"/>
        <v>354</v>
      </c>
      <c r="I479">
        <f t="shared" si="36"/>
        <v>4.2385057471264362</v>
      </c>
      <c r="J479" s="9">
        <f t="shared" si="37"/>
        <v>0</v>
      </c>
      <c r="K479" s="9">
        <f t="shared" si="38"/>
        <v>3.5865470852017935</v>
      </c>
    </row>
    <row r="480" spans="2:11">
      <c r="B480" s="17">
        <v>7</v>
      </c>
      <c r="C480" s="17">
        <v>7</v>
      </c>
      <c r="D480">
        <v>2186</v>
      </c>
      <c r="E480">
        <v>8602</v>
      </c>
      <c r="F480">
        <v>8328</v>
      </c>
      <c r="G480">
        <v>7720</v>
      </c>
      <c r="H480">
        <f t="shared" si="35"/>
        <v>608</v>
      </c>
      <c r="I480">
        <f t="shared" si="36"/>
        <v>7.3006724303554273</v>
      </c>
      <c r="J480" s="9">
        <f t="shared" si="37"/>
        <v>0</v>
      </c>
      <c r="K480" s="9">
        <f t="shared" si="38"/>
        <v>3.5315645013723698</v>
      </c>
    </row>
    <row r="481" spans="1:11">
      <c r="B481" s="17">
        <v>8</v>
      </c>
      <c r="C481" s="17">
        <v>8</v>
      </c>
      <c r="D481">
        <v>2327</v>
      </c>
      <c r="E481">
        <v>9039</v>
      </c>
      <c r="F481">
        <v>8761</v>
      </c>
      <c r="G481">
        <v>8239</v>
      </c>
      <c r="H481">
        <f t="shared" si="35"/>
        <v>522</v>
      </c>
      <c r="I481">
        <f t="shared" si="36"/>
        <v>5.9582239470380092</v>
      </c>
      <c r="J481" s="9">
        <f t="shared" si="37"/>
        <v>0</v>
      </c>
      <c r="K481" s="9">
        <f t="shared" si="38"/>
        <v>3.5406102277610656</v>
      </c>
    </row>
    <row r="482" spans="1:11">
      <c r="B482" s="17">
        <v>9</v>
      </c>
      <c r="C482" s="17">
        <v>9</v>
      </c>
      <c r="D482">
        <v>2253</v>
      </c>
      <c r="E482">
        <v>8777</v>
      </c>
      <c r="F482">
        <v>8475</v>
      </c>
      <c r="G482">
        <v>7741</v>
      </c>
      <c r="H482">
        <f t="shared" si="35"/>
        <v>734</v>
      </c>
      <c r="I482">
        <f t="shared" si="36"/>
        <v>8.6607669616519161</v>
      </c>
      <c r="J482" s="9">
        <f t="shared" si="37"/>
        <v>0</v>
      </c>
      <c r="K482" s="9">
        <f t="shared" si="38"/>
        <v>3.4358632933865958</v>
      </c>
    </row>
    <row r="483" spans="1:11">
      <c r="B483" s="17">
        <v>10</v>
      </c>
      <c r="C483" s="17">
        <v>10</v>
      </c>
      <c r="D483">
        <v>2268</v>
      </c>
      <c r="E483">
        <v>8618</v>
      </c>
      <c r="F483">
        <v>8334</v>
      </c>
      <c r="G483">
        <v>8072</v>
      </c>
      <c r="H483">
        <f t="shared" si="35"/>
        <v>262</v>
      </c>
      <c r="I483">
        <f t="shared" si="36"/>
        <v>3.1437485001199903</v>
      </c>
      <c r="J483" s="9">
        <f t="shared" si="37"/>
        <v>0</v>
      </c>
      <c r="K483" s="9">
        <f t="shared" si="38"/>
        <v>3.5590828924162259</v>
      </c>
    </row>
    <row r="484" spans="1:11">
      <c r="B484" s="17">
        <v>11</v>
      </c>
      <c r="C484" s="17">
        <v>11</v>
      </c>
      <c r="D484">
        <v>2104</v>
      </c>
      <c r="E484">
        <v>8368</v>
      </c>
      <c r="F484">
        <v>8076</v>
      </c>
      <c r="G484">
        <v>7684</v>
      </c>
      <c r="H484">
        <f t="shared" si="35"/>
        <v>392</v>
      </c>
      <c r="I484">
        <f t="shared" si="36"/>
        <v>4.8538880633977222</v>
      </c>
      <c r="J484" s="9">
        <f t="shared" si="37"/>
        <v>0</v>
      </c>
      <c r="K484" s="9">
        <f t="shared" si="38"/>
        <v>3.6520912547528517</v>
      </c>
    </row>
    <row r="485" spans="1:11">
      <c r="B485" s="17">
        <v>12</v>
      </c>
      <c r="C485" s="17">
        <v>12</v>
      </c>
      <c r="D485">
        <v>2296</v>
      </c>
      <c r="E485">
        <v>8792</v>
      </c>
      <c r="F485">
        <v>8478</v>
      </c>
      <c r="G485">
        <v>7678</v>
      </c>
      <c r="H485">
        <f t="shared" si="35"/>
        <v>800</v>
      </c>
      <c r="I485">
        <f t="shared" si="36"/>
        <v>9.4361877801368248</v>
      </c>
      <c r="J485" s="9">
        <f t="shared" si="37"/>
        <v>0</v>
      </c>
      <c r="K485" s="9">
        <f t="shared" si="38"/>
        <v>3.3440766550522647</v>
      </c>
    </row>
    <row r="486" spans="1:11">
      <c r="A486" t="s">
        <v>33</v>
      </c>
      <c r="B486" s="17">
        <v>13</v>
      </c>
      <c r="C486" s="17">
        <v>13</v>
      </c>
      <c r="D486">
        <v>2267</v>
      </c>
      <c r="E486">
        <v>8653</v>
      </c>
      <c r="F486">
        <v>8345</v>
      </c>
      <c r="G486">
        <v>7983</v>
      </c>
      <c r="H486">
        <f t="shared" si="35"/>
        <v>362</v>
      </c>
      <c r="I486">
        <f t="shared" si="36"/>
        <v>4.3379269023367284</v>
      </c>
      <c r="J486" s="9">
        <f t="shared" si="37"/>
        <v>0</v>
      </c>
      <c r="K486" s="9">
        <f t="shared" si="38"/>
        <v>3.521393912659903</v>
      </c>
    </row>
    <row r="487" spans="1:11">
      <c r="B487" s="17">
        <v>14</v>
      </c>
      <c r="C487" s="17">
        <v>14</v>
      </c>
      <c r="D487">
        <v>2108</v>
      </c>
      <c r="E487">
        <v>8168</v>
      </c>
      <c r="F487">
        <v>7854</v>
      </c>
      <c r="G487">
        <v>7516</v>
      </c>
      <c r="H487">
        <f t="shared" si="35"/>
        <v>338</v>
      </c>
      <c r="I487">
        <f t="shared" si="36"/>
        <v>4.3035395976572444</v>
      </c>
      <c r="J487" s="9">
        <f t="shared" si="37"/>
        <v>0</v>
      </c>
      <c r="K487" s="9">
        <f t="shared" si="38"/>
        <v>3.5654648956356736</v>
      </c>
    </row>
    <row r="488" spans="1:11">
      <c r="B488" s="17">
        <v>15</v>
      </c>
      <c r="C488" s="17">
        <v>15</v>
      </c>
      <c r="D488">
        <v>2238</v>
      </c>
      <c r="E488">
        <v>8670</v>
      </c>
      <c r="F488">
        <v>8386</v>
      </c>
      <c r="G488">
        <v>7624</v>
      </c>
      <c r="H488">
        <f t="shared" si="35"/>
        <v>762</v>
      </c>
      <c r="I488">
        <f t="shared" si="36"/>
        <v>9.0865728595277844</v>
      </c>
      <c r="J488" s="9">
        <f t="shared" si="37"/>
        <v>0</v>
      </c>
      <c r="K488" s="9">
        <f t="shared" si="38"/>
        <v>3.4066130473637175</v>
      </c>
    </row>
    <row r="489" spans="1:11">
      <c r="B489" s="17">
        <v>16</v>
      </c>
      <c r="C489" s="17">
        <v>16</v>
      </c>
      <c r="D489">
        <v>2130</v>
      </c>
      <c r="E489">
        <v>8618</v>
      </c>
      <c r="F489">
        <v>8326</v>
      </c>
      <c r="G489">
        <v>7626</v>
      </c>
      <c r="H489">
        <f t="shared" si="35"/>
        <v>700</v>
      </c>
      <c r="I489">
        <f t="shared" si="36"/>
        <v>8.407398510689406</v>
      </c>
      <c r="J489" s="9">
        <f t="shared" si="37"/>
        <v>0</v>
      </c>
      <c r="K489" s="9">
        <f t="shared" si="38"/>
        <v>3.5802816901408452</v>
      </c>
    </row>
    <row r="490" spans="1:11">
      <c r="B490" s="17">
        <v>17</v>
      </c>
      <c r="C490" s="17">
        <v>17</v>
      </c>
      <c r="D490">
        <v>2298</v>
      </c>
      <c r="E490">
        <v>8398</v>
      </c>
      <c r="F490">
        <v>8136</v>
      </c>
      <c r="G490">
        <v>7966</v>
      </c>
      <c r="H490">
        <f t="shared" si="35"/>
        <v>170</v>
      </c>
      <c r="I490">
        <f t="shared" si="36"/>
        <v>2.0894788593903639</v>
      </c>
      <c r="J490" s="9">
        <f t="shared" si="37"/>
        <v>0</v>
      </c>
      <c r="K490" s="9">
        <f t="shared" si="38"/>
        <v>3.4664926022628371</v>
      </c>
    </row>
    <row r="491" spans="1:11">
      <c r="B491" s="17">
        <v>18</v>
      </c>
      <c r="C491" s="17">
        <v>18</v>
      </c>
      <c r="D491">
        <v>2153</v>
      </c>
      <c r="E491">
        <v>8561</v>
      </c>
      <c r="F491">
        <v>8273</v>
      </c>
      <c r="G491">
        <v>7641</v>
      </c>
      <c r="H491">
        <f t="shared" si="35"/>
        <v>632</v>
      </c>
      <c r="I491">
        <f t="shared" si="36"/>
        <v>7.639308594222169</v>
      </c>
      <c r="J491" s="9">
        <f t="shared" si="37"/>
        <v>0</v>
      </c>
      <c r="K491" s="9">
        <f t="shared" si="38"/>
        <v>3.5490013934045517</v>
      </c>
    </row>
    <row r="492" spans="1:11">
      <c r="B492" s="17">
        <v>19</v>
      </c>
      <c r="C492" s="17">
        <v>19</v>
      </c>
      <c r="D492">
        <v>2291</v>
      </c>
      <c r="E492">
        <v>8769</v>
      </c>
      <c r="F492">
        <v>8525</v>
      </c>
      <c r="G492">
        <v>7929</v>
      </c>
      <c r="H492">
        <f t="shared" si="35"/>
        <v>596</v>
      </c>
      <c r="I492">
        <f t="shared" si="36"/>
        <v>6.9912023460410557</v>
      </c>
      <c r="J492" s="9">
        <f t="shared" si="37"/>
        <v>0</v>
      </c>
      <c r="K492" s="9">
        <f t="shared" si="38"/>
        <v>3.4609340899170666</v>
      </c>
    </row>
    <row r="493" spans="1:11">
      <c r="B493" s="17">
        <v>20</v>
      </c>
      <c r="C493" s="17">
        <v>20</v>
      </c>
      <c r="D493">
        <v>2169</v>
      </c>
      <c r="E493">
        <v>8447</v>
      </c>
      <c r="F493">
        <v>8169</v>
      </c>
      <c r="G493">
        <v>7667</v>
      </c>
      <c r="H493">
        <f t="shared" si="35"/>
        <v>502</v>
      </c>
      <c r="I493">
        <f t="shared" si="36"/>
        <v>6.1451830089362227</v>
      </c>
      <c r="J493" s="9">
        <f t="shared" si="37"/>
        <v>0</v>
      </c>
      <c r="K493" s="9">
        <f t="shared" si="38"/>
        <v>3.5348086675887505</v>
      </c>
    </row>
    <row r="494" spans="1:11">
      <c r="B494" s="17">
        <v>21</v>
      </c>
      <c r="C494" s="17">
        <v>21</v>
      </c>
      <c r="D494">
        <v>2272</v>
      </c>
      <c r="E494">
        <v>8714</v>
      </c>
      <c r="F494">
        <v>8444</v>
      </c>
      <c r="G494">
        <v>7708</v>
      </c>
      <c r="H494">
        <f t="shared" si="35"/>
        <v>736</v>
      </c>
      <c r="I494">
        <f t="shared" si="36"/>
        <v>8.7162482235907159</v>
      </c>
      <c r="J494" s="9">
        <f t="shared" si="37"/>
        <v>0</v>
      </c>
      <c r="K494" s="9">
        <f t="shared" si="38"/>
        <v>3.392605633802817</v>
      </c>
    </row>
    <row r="495" spans="1:11">
      <c r="B495" s="17">
        <v>22</v>
      </c>
      <c r="C495" s="17">
        <v>22</v>
      </c>
      <c r="D495">
        <v>2208</v>
      </c>
      <c r="E495">
        <v>8496</v>
      </c>
      <c r="F495">
        <v>8218</v>
      </c>
      <c r="G495">
        <v>7680</v>
      </c>
      <c r="H495">
        <f t="shared" si="35"/>
        <v>538</v>
      </c>
      <c r="I495">
        <f t="shared" si="36"/>
        <v>6.5466050133852525</v>
      </c>
      <c r="J495" s="9">
        <f t="shared" si="37"/>
        <v>0</v>
      </c>
      <c r="K495" s="9">
        <f t="shared" si="38"/>
        <v>3.4782608695652173</v>
      </c>
    </row>
    <row r="496" spans="1:11">
      <c r="B496" s="17">
        <v>23</v>
      </c>
      <c r="C496" s="17">
        <v>23</v>
      </c>
      <c r="D496">
        <v>2235</v>
      </c>
      <c r="E496">
        <v>8325</v>
      </c>
      <c r="F496">
        <v>8027</v>
      </c>
      <c r="G496">
        <v>7585</v>
      </c>
      <c r="H496">
        <f t="shared" si="35"/>
        <v>442</v>
      </c>
      <c r="I496">
        <f t="shared" si="36"/>
        <v>5.5064158465180011</v>
      </c>
      <c r="J496" s="9">
        <f t="shared" si="37"/>
        <v>0</v>
      </c>
      <c r="K496" s="9">
        <f t="shared" si="38"/>
        <v>3.3937360178970919</v>
      </c>
    </row>
    <row r="497" spans="2:11">
      <c r="B497" s="17">
        <v>24</v>
      </c>
      <c r="C497" s="17">
        <v>24</v>
      </c>
      <c r="D497">
        <v>2193</v>
      </c>
      <c r="E497">
        <v>8463</v>
      </c>
      <c r="F497">
        <v>8161</v>
      </c>
      <c r="G497">
        <v>7627</v>
      </c>
      <c r="H497">
        <f t="shared" si="35"/>
        <v>534</v>
      </c>
      <c r="I497">
        <f t="shared" si="36"/>
        <v>6.5433157701262097</v>
      </c>
      <c r="J497" s="9">
        <f t="shared" si="37"/>
        <v>0</v>
      </c>
      <c r="K497" s="9">
        <f t="shared" si="38"/>
        <v>3.4778841769265845</v>
      </c>
    </row>
    <row r="498" spans="2:11">
      <c r="B498" s="17">
        <v>25</v>
      </c>
      <c r="C498" s="17">
        <v>25</v>
      </c>
      <c r="D498">
        <v>2283</v>
      </c>
      <c r="E498">
        <v>8969</v>
      </c>
      <c r="F498">
        <v>8705</v>
      </c>
      <c r="G498">
        <v>7817</v>
      </c>
      <c r="H498">
        <f t="shared" si="35"/>
        <v>888</v>
      </c>
      <c r="I498">
        <f t="shared" si="36"/>
        <v>10.201033888569787</v>
      </c>
      <c r="J498" s="9">
        <f t="shared" si="37"/>
        <v>0</v>
      </c>
      <c r="K498" s="9">
        <f t="shared" si="38"/>
        <v>3.4240035041611914</v>
      </c>
    </row>
    <row r="499" spans="2:11">
      <c r="B499" s="17">
        <v>26</v>
      </c>
      <c r="C499" s="17">
        <v>26</v>
      </c>
      <c r="D499">
        <v>2178</v>
      </c>
      <c r="E499">
        <v>8440</v>
      </c>
      <c r="F499">
        <v>8166</v>
      </c>
      <c r="G499">
        <v>7896</v>
      </c>
      <c r="H499">
        <f t="shared" si="35"/>
        <v>270</v>
      </c>
      <c r="I499">
        <f t="shared" si="36"/>
        <v>3.306392358559882</v>
      </c>
      <c r="J499" s="9">
        <f t="shared" si="37"/>
        <v>0</v>
      </c>
      <c r="K499" s="9">
        <f t="shared" si="38"/>
        <v>3.6253443526170801</v>
      </c>
    </row>
    <row r="500" spans="2:11">
      <c r="B500" s="17">
        <v>27</v>
      </c>
      <c r="C500" s="17">
        <v>27</v>
      </c>
      <c r="D500">
        <v>2151</v>
      </c>
      <c r="E500">
        <v>8549</v>
      </c>
      <c r="F500">
        <v>8259</v>
      </c>
      <c r="G500">
        <v>7619</v>
      </c>
      <c r="H500">
        <f t="shared" si="35"/>
        <v>640</v>
      </c>
      <c r="I500">
        <f t="shared" si="36"/>
        <v>7.7491221697542079</v>
      </c>
      <c r="J500" s="9">
        <f t="shared" si="37"/>
        <v>0</v>
      </c>
      <c r="K500" s="9">
        <f t="shared" si="38"/>
        <v>3.5420734542073453</v>
      </c>
    </row>
    <row r="501" spans="2:11">
      <c r="B501" s="17">
        <v>28</v>
      </c>
      <c r="C501" s="17">
        <v>28</v>
      </c>
      <c r="D501">
        <v>2142</v>
      </c>
      <c r="E501">
        <v>8612</v>
      </c>
      <c r="F501">
        <v>8338</v>
      </c>
      <c r="G501">
        <v>7932</v>
      </c>
      <c r="H501">
        <f t="shared" si="35"/>
        <v>406</v>
      </c>
      <c r="I501">
        <f t="shared" si="36"/>
        <v>4.8692732070040776</v>
      </c>
      <c r="J501" s="9">
        <f t="shared" si="37"/>
        <v>0</v>
      </c>
      <c r="K501" s="9">
        <f t="shared" si="38"/>
        <v>3.7030812324929974</v>
      </c>
    </row>
    <row r="502" spans="2:11">
      <c r="B502" s="17">
        <v>29</v>
      </c>
      <c r="C502" s="17">
        <v>29</v>
      </c>
      <c r="D502">
        <v>2249</v>
      </c>
      <c r="E502">
        <v>8809</v>
      </c>
      <c r="F502">
        <v>8525</v>
      </c>
      <c r="G502">
        <v>7829</v>
      </c>
      <c r="H502">
        <f t="shared" si="35"/>
        <v>696</v>
      </c>
      <c r="I502">
        <f t="shared" si="36"/>
        <v>8.1642228739002931</v>
      </c>
      <c r="J502" s="9">
        <f t="shared" si="37"/>
        <v>0</v>
      </c>
      <c r="K502" s="9">
        <f t="shared" si="38"/>
        <v>3.4811027123165852</v>
      </c>
    </row>
    <row r="503" spans="2:11">
      <c r="B503" s="17">
        <v>30</v>
      </c>
      <c r="C503" s="17">
        <v>30</v>
      </c>
      <c r="D503">
        <v>2223</v>
      </c>
      <c r="E503">
        <v>8461</v>
      </c>
      <c r="F503">
        <v>8195</v>
      </c>
      <c r="G503">
        <v>7429</v>
      </c>
      <c r="H503">
        <f t="shared" si="35"/>
        <v>766</v>
      </c>
      <c r="I503">
        <f t="shared" si="36"/>
        <v>9.3471629042098847</v>
      </c>
      <c r="J503" s="9">
        <f t="shared" si="37"/>
        <v>0</v>
      </c>
      <c r="K503" s="9">
        <f t="shared" si="38"/>
        <v>3.341880341880342</v>
      </c>
    </row>
    <row r="504" spans="2:11">
      <c r="B504" s="17">
        <v>31</v>
      </c>
      <c r="C504" s="17">
        <v>31</v>
      </c>
      <c r="D504">
        <v>1999</v>
      </c>
      <c r="E504">
        <v>7911</v>
      </c>
      <c r="F504">
        <v>7637</v>
      </c>
      <c r="G504">
        <v>7131</v>
      </c>
      <c r="H504">
        <f t="shared" si="35"/>
        <v>506</v>
      </c>
      <c r="I504">
        <f t="shared" si="36"/>
        <v>6.6256383396621708</v>
      </c>
      <c r="J504" s="9">
        <f t="shared" si="37"/>
        <v>0</v>
      </c>
      <c r="K504" s="9">
        <f t="shared" si="38"/>
        <v>3.5672836418209104</v>
      </c>
    </row>
    <row r="505" spans="2:11">
      <c r="B505" s="17">
        <v>32</v>
      </c>
      <c r="C505" s="17">
        <v>32</v>
      </c>
      <c r="D505">
        <v>2191</v>
      </c>
      <c r="E505">
        <v>8363</v>
      </c>
      <c r="F505">
        <v>8089</v>
      </c>
      <c r="G505">
        <v>7931</v>
      </c>
      <c r="H505">
        <f t="shared" si="35"/>
        <v>158</v>
      </c>
      <c r="I505">
        <f t="shared" si="36"/>
        <v>1.9532698726665843</v>
      </c>
      <c r="J505" s="9">
        <f t="shared" si="37"/>
        <v>0</v>
      </c>
      <c r="K505" s="9">
        <f t="shared" si="38"/>
        <v>3.619808306709265</v>
      </c>
    </row>
    <row r="506" spans="2:11">
      <c r="B506" s="17">
        <v>33</v>
      </c>
      <c r="C506" s="17">
        <v>33</v>
      </c>
      <c r="D506">
        <v>2243</v>
      </c>
      <c r="E506">
        <v>8833</v>
      </c>
      <c r="F506">
        <v>8533</v>
      </c>
      <c r="G506">
        <v>7769</v>
      </c>
      <c r="H506">
        <f t="shared" si="35"/>
        <v>764</v>
      </c>
      <c r="I506">
        <f t="shared" si="36"/>
        <v>8.953474745107231</v>
      </c>
      <c r="J506" s="9">
        <f t="shared" si="37"/>
        <v>0</v>
      </c>
      <c r="K506" s="9">
        <f t="shared" si="38"/>
        <v>3.4636647347302718</v>
      </c>
    </row>
    <row r="507" spans="2:11">
      <c r="B507" s="17">
        <v>34</v>
      </c>
      <c r="C507" s="17">
        <v>34</v>
      </c>
      <c r="D507">
        <v>2296</v>
      </c>
      <c r="E507">
        <v>9016</v>
      </c>
      <c r="F507">
        <v>8746</v>
      </c>
      <c r="G507">
        <v>7954</v>
      </c>
      <c r="H507">
        <f t="shared" si="35"/>
        <v>792</v>
      </c>
      <c r="I507">
        <f>(H507/F505*100)</f>
        <v>9.791074298429967</v>
      </c>
      <c r="J507" s="9">
        <f t="shared" si="37"/>
        <v>0</v>
      </c>
      <c r="K507" s="9">
        <f t="shared" si="38"/>
        <v>3.4642857142857144</v>
      </c>
    </row>
    <row r="508" spans="2:11">
      <c r="B508" s="17">
        <v>35</v>
      </c>
      <c r="C508" s="17">
        <v>35</v>
      </c>
      <c r="D508">
        <v>2295</v>
      </c>
      <c r="E508">
        <v>8819</v>
      </c>
      <c r="F508">
        <v>8543</v>
      </c>
      <c r="G508">
        <v>8217</v>
      </c>
      <c r="H508">
        <f t="shared" si="35"/>
        <v>326</v>
      </c>
      <c r="I508">
        <f>(H508/F506*100)</f>
        <v>3.8204617367865934</v>
      </c>
      <c r="J508" s="9">
        <f t="shared" si="37"/>
        <v>0</v>
      </c>
      <c r="K508" s="9">
        <f t="shared" si="38"/>
        <v>3.5803921568627453</v>
      </c>
    </row>
    <row r="509" spans="2:11">
      <c r="B509" s="17">
        <v>36</v>
      </c>
      <c r="C509" s="17">
        <v>36</v>
      </c>
      <c r="D509">
        <v>2173</v>
      </c>
      <c r="E509">
        <v>8405</v>
      </c>
      <c r="F509">
        <v>8131</v>
      </c>
      <c r="G509">
        <v>7465</v>
      </c>
      <c r="H509">
        <f t="shared" si="35"/>
        <v>666</v>
      </c>
      <c r="I509">
        <f>(H509/F506*100)</f>
        <v>7.804992382514941</v>
      </c>
      <c r="J509" s="9">
        <f t="shared" si="37"/>
        <v>0</v>
      </c>
      <c r="K509" s="9">
        <f t="shared" si="38"/>
        <v>3.4353428439944778</v>
      </c>
    </row>
    <row r="510" spans="2:11">
      <c r="B510" s="17">
        <v>37</v>
      </c>
      <c r="C510" s="17">
        <v>37</v>
      </c>
      <c r="D510">
        <v>2213</v>
      </c>
      <c r="E510">
        <v>8627</v>
      </c>
      <c r="F510">
        <v>8337</v>
      </c>
      <c r="G510">
        <v>7503</v>
      </c>
      <c r="H510">
        <f t="shared" si="35"/>
        <v>834</v>
      </c>
      <c r="I510">
        <f>(H510/F507*100)</f>
        <v>9.5357877887034075</v>
      </c>
      <c r="J510" s="9">
        <f t="shared" si="37"/>
        <v>0</v>
      </c>
      <c r="K510" s="9">
        <f t="shared" si="38"/>
        <v>3.3904202440126525</v>
      </c>
    </row>
    <row r="511" spans="2:11">
      <c r="B511" s="17">
        <v>38</v>
      </c>
      <c r="C511" s="17">
        <v>38</v>
      </c>
      <c r="D511">
        <v>2151</v>
      </c>
      <c r="E511">
        <v>8395</v>
      </c>
      <c r="F511">
        <v>8077</v>
      </c>
      <c r="G511">
        <v>7375</v>
      </c>
      <c r="H511">
        <f t="shared" si="35"/>
        <v>702</v>
      </c>
      <c r="I511">
        <f>(H511/F508*100)</f>
        <v>8.2172538920753837</v>
      </c>
      <c r="J511" s="9">
        <f t="shared" si="37"/>
        <v>0</v>
      </c>
      <c r="K511" s="9">
        <f t="shared" si="38"/>
        <v>3.4286378428637843</v>
      </c>
    </row>
    <row r="512" spans="2:11">
      <c r="B512" s="17">
        <v>39</v>
      </c>
      <c r="C512" s="17">
        <v>39</v>
      </c>
      <c r="D512">
        <v>2240</v>
      </c>
      <c r="E512">
        <v>8692</v>
      </c>
      <c r="F512">
        <v>8406</v>
      </c>
      <c r="G512">
        <v>7992</v>
      </c>
      <c r="H512">
        <f t="shared" si="35"/>
        <v>414</v>
      </c>
      <c r="I512">
        <f>(H512/F510*100)</f>
        <v>4.9658150413817923</v>
      </c>
      <c r="J512" s="9">
        <f t="shared" si="37"/>
        <v>0</v>
      </c>
      <c r="K512" s="9">
        <f t="shared" si="38"/>
        <v>3.5678571428571431</v>
      </c>
    </row>
    <row r="513" spans="2:16">
      <c r="B513" s="17">
        <v>40</v>
      </c>
      <c r="C513" s="17">
        <v>40</v>
      </c>
      <c r="D513">
        <v>2231</v>
      </c>
      <c r="E513">
        <v>8725</v>
      </c>
      <c r="F513">
        <v>8445</v>
      </c>
      <c r="G513">
        <v>7767</v>
      </c>
      <c r="H513">
        <f t="shared" si="35"/>
        <v>678</v>
      </c>
      <c r="I513">
        <f>(H513/F513*100)</f>
        <v>8.0284191829484897</v>
      </c>
      <c r="J513" s="9">
        <f t="shared" si="37"/>
        <v>0</v>
      </c>
      <c r="K513" s="9">
        <f t="shared" si="38"/>
        <v>3.4813984760197223</v>
      </c>
    </row>
    <row r="514" spans="2:16">
      <c r="B514" s="25" t="s">
        <v>27</v>
      </c>
      <c r="C514" s="26"/>
      <c r="D514" s="12">
        <f t="shared" ref="D514:K514" si="39">AVERAGE(D474:D513)</f>
        <v>2214.2750000000001</v>
      </c>
      <c r="E514" s="12">
        <f t="shared" si="39"/>
        <v>8597.125</v>
      </c>
      <c r="F514" s="12">
        <f t="shared" si="39"/>
        <v>8311.0249999999996</v>
      </c>
      <c r="G514" s="12">
        <f t="shared" si="39"/>
        <v>7757.9250000000002</v>
      </c>
      <c r="H514" s="12">
        <f t="shared" si="39"/>
        <v>553.1</v>
      </c>
      <c r="I514" s="12">
        <f t="shared" si="39"/>
        <v>6.6191055872596873</v>
      </c>
      <c r="J514" s="13">
        <f t="shared" si="39"/>
        <v>0</v>
      </c>
      <c r="K514" s="13">
        <f t="shared" si="39"/>
        <v>3.5047086391288311</v>
      </c>
    </row>
    <row r="516" spans="2:16" ht="13.15">
      <c r="H516" s="23" t="s">
        <v>28</v>
      </c>
      <c r="I516" s="24">
        <f>AVERAGE(I474:I513) %</f>
        <v>6.6191055872596868E-2</v>
      </c>
    </row>
    <row r="517" spans="2:16" ht="13.15">
      <c r="H517" s="23" t="s">
        <v>29</v>
      </c>
      <c r="I517" s="23">
        <f>SUM(J474:J513)</f>
        <v>0</v>
      </c>
    </row>
    <row r="518" spans="2:16" ht="13.15">
      <c r="H518" s="23" t="s">
        <v>30</v>
      </c>
      <c r="I518" s="24">
        <f>MAX(I474:I513) %</f>
        <v>0.10201033888569787</v>
      </c>
    </row>
    <row r="519" spans="2:16" ht="13.15">
      <c r="H519" s="23" t="s">
        <v>31</v>
      </c>
      <c r="I519" s="24">
        <f>MIN(I474:I513) %</f>
        <v>1.9532698726665843E-2</v>
      </c>
    </row>
    <row r="520" spans="2:16" ht="13.15">
      <c r="H520" s="23" t="s">
        <v>32</v>
      </c>
      <c r="I520" s="23">
        <f>MAX(K475:K514)</f>
        <v>3.7030812324929974</v>
      </c>
    </row>
    <row r="523" spans="2:16" ht="23.2">
      <c r="B523" s="14">
        <v>255</v>
      </c>
      <c r="C523" s="14"/>
      <c r="D523" s="14"/>
      <c r="E523" s="14"/>
    </row>
    <row r="525" spans="2:16" ht="13.15">
      <c r="B525" s="15" t="s">
        <v>26</v>
      </c>
      <c r="C525" s="15" t="s">
        <v>8</v>
      </c>
      <c r="D525" s="15" t="s">
        <v>10</v>
      </c>
      <c r="E525" s="15" t="s">
        <v>12</v>
      </c>
      <c r="F525" s="15" t="s">
        <v>14</v>
      </c>
      <c r="G525" s="15" t="s">
        <v>16</v>
      </c>
      <c r="H525" s="15" t="s">
        <v>18</v>
      </c>
      <c r="I525" s="15" t="s">
        <v>20</v>
      </c>
      <c r="J525" s="15" t="s">
        <v>22</v>
      </c>
      <c r="K525" s="16" t="s">
        <v>24</v>
      </c>
    </row>
    <row r="526" spans="2:16">
      <c r="B526" s="17">
        <v>1</v>
      </c>
      <c r="C526" s="17">
        <v>1</v>
      </c>
      <c r="D526">
        <v>2864</v>
      </c>
      <c r="E526">
        <v>11204</v>
      </c>
      <c r="F526">
        <v>10866</v>
      </c>
      <c r="G526">
        <v>10034</v>
      </c>
      <c r="H526">
        <f t="shared" ref="H526:H565" si="40">F526-G526</f>
        <v>832</v>
      </c>
      <c r="I526">
        <f t="shared" ref="I526:I565" si="41">(H526/F526*100)</f>
        <v>7.656911466961164</v>
      </c>
      <c r="J526" s="9">
        <f t="shared" ref="J526:J565" si="42">IF(I526&lt;0,1,0)</f>
        <v>0</v>
      </c>
      <c r="K526" s="9">
        <f t="shared" ref="K526:K565" si="43">G526/D526</f>
        <v>3.5034916201117317</v>
      </c>
    </row>
    <row r="527" spans="2:16">
      <c r="B527" s="17">
        <v>2</v>
      </c>
      <c r="C527" s="17">
        <v>2</v>
      </c>
      <c r="D527">
        <v>2768</v>
      </c>
      <c r="E527">
        <v>10882</v>
      </c>
      <c r="F527">
        <v>10526</v>
      </c>
      <c r="G527">
        <v>9548</v>
      </c>
      <c r="H527">
        <f t="shared" si="40"/>
        <v>978</v>
      </c>
      <c r="I527">
        <f t="shared" si="41"/>
        <v>9.2912787383621502</v>
      </c>
      <c r="J527" s="9">
        <f t="shared" si="42"/>
        <v>0</v>
      </c>
      <c r="K527" s="9">
        <f t="shared" si="43"/>
        <v>3.449421965317919</v>
      </c>
      <c r="O527">
        <v>9524</v>
      </c>
      <c r="P527">
        <v>9442</v>
      </c>
    </row>
    <row r="528" spans="2:16">
      <c r="B528" s="17">
        <v>3</v>
      </c>
      <c r="C528" s="17">
        <v>3</v>
      </c>
      <c r="D528">
        <v>2733</v>
      </c>
      <c r="E528">
        <v>10603</v>
      </c>
      <c r="F528">
        <v>10271</v>
      </c>
      <c r="G528">
        <v>9727</v>
      </c>
      <c r="H528">
        <f t="shared" si="40"/>
        <v>544</v>
      </c>
      <c r="I528">
        <f t="shared" si="41"/>
        <v>5.2964657774316031</v>
      </c>
      <c r="J528" s="9">
        <f t="shared" si="42"/>
        <v>0</v>
      </c>
      <c r="K528" s="9">
        <f t="shared" si="43"/>
        <v>3.5590925722649103</v>
      </c>
      <c r="O528">
        <v>9544</v>
      </c>
      <c r="P528">
        <v>9300</v>
      </c>
    </row>
    <row r="529" spans="2:16">
      <c r="B529" s="17">
        <v>4</v>
      </c>
      <c r="C529" s="17">
        <v>4</v>
      </c>
      <c r="D529">
        <v>2826</v>
      </c>
      <c r="E529">
        <v>10856</v>
      </c>
      <c r="F529">
        <v>10500</v>
      </c>
      <c r="G529">
        <v>9528</v>
      </c>
      <c r="H529">
        <f t="shared" si="40"/>
        <v>972</v>
      </c>
      <c r="I529">
        <f t="shared" si="41"/>
        <v>9.2571428571428562</v>
      </c>
      <c r="J529" s="9">
        <f t="shared" si="42"/>
        <v>0</v>
      </c>
      <c r="K529" s="9">
        <f t="shared" si="43"/>
        <v>3.3715498938428876</v>
      </c>
      <c r="O529">
        <v>9679</v>
      </c>
      <c r="P529">
        <v>9329</v>
      </c>
    </row>
    <row r="530" spans="2:16">
      <c r="B530" s="17">
        <v>5</v>
      </c>
      <c r="C530" s="17">
        <v>5</v>
      </c>
      <c r="D530">
        <v>2634</v>
      </c>
      <c r="E530">
        <v>10106</v>
      </c>
      <c r="F530">
        <v>9760</v>
      </c>
      <c r="G530">
        <v>9672</v>
      </c>
      <c r="H530">
        <f t="shared" si="40"/>
        <v>88</v>
      </c>
      <c r="I530">
        <f t="shared" si="41"/>
        <v>0.90163934426229519</v>
      </c>
      <c r="J530" s="9">
        <f t="shared" si="42"/>
        <v>0</v>
      </c>
      <c r="K530" s="9">
        <f t="shared" si="43"/>
        <v>3.6719817767653757</v>
      </c>
      <c r="O530">
        <v>9760</v>
      </c>
      <c r="P530">
        <v>9672</v>
      </c>
    </row>
    <row r="531" spans="2:16">
      <c r="B531" s="17">
        <v>6</v>
      </c>
      <c r="C531" s="17">
        <v>6</v>
      </c>
      <c r="D531">
        <v>2671</v>
      </c>
      <c r="E531">
        <v>10307</v>
      </c>
      <c r="F531">
        <v>9961</v>
      </c>
      <c r="G531">
        <v>9277</v>
      </c>
      <c r="H531">
        <f t="shared" si="40"/>
        <v>684</v>
      </c>
      <c r="I531">
        <f t="shared" si="41"/>
        <v>6.8667804437305495</v>
      </c>
      <c r="J531" s="9">
        <f t="shared" si="42"/>
        <v>0</v>
      </c>
      <c r="K531" s="9">
        <f t="shared" si="43"/>
        <v>3.4732309996256086</v>
      </c>
      <c r="O531">
        <v>9776</v>
      </c>
      <c r="P531">
        <v>8734</v>
      </c>
    </row>
    <row r="532" spans="2:16">
      <c r="B532" s="17">
        <v>7</v>
      </c>
      <c r="C532" s="17">
        <v>7</v>
      </c>
      <c r="D532">
        <v>2630</v>
      </c>
      <c r="E532">
        <v>10142</v>
      </c>
      <c r="F532">
        <v>9824</v>
      </c>
      <c r="G532">
        <v>9306</v>
      </c>
      <c r="H532">
        <f t="shared" si="40"/>
        <v>518</v>
      </c>
      <c r="I532">
        <f t="shared" si="41"/>
        <v>5.2728013029315965</v>
      </c>
      <c r="J532" s="9">
        <f t="shared" si="42"/>
        <v>0</v>
      </c>
      <c r="K532" s="9">
        <f t="shared" si="43"/>
        <v>3.5384030418250951</v>
      </c>
      <c r="O532">
        <v>9824</v>
      </c>
      <c r="P532">
        <v>9306</v>
      </c>
    </row>
    <row r="533" spans="2:16">
      <c r="B533" s="17">
        <v>8</v>
      </c>
      <c r="C533" s="17">
        <v>8</v>
      </c>
      <c r="D533">
        <v>2769</v>
      </c>
      <c r="E533">
        <v>10495</v>
      </c>
      <c r="F533">
        <v>10181</v>
      </c>
      <c r="G533">
        <v>9759</v>
      </c>
      <c r="H533">
        <f t="shared" si="40"/>
        <v>422</v>
      </c>
      <c r="I533">
        <f t="shared" si="41"/>
        <v>4.1449759355662508</v>
      </c>
      <c r="J533" s="9">
        <f t="shared" si="42"/>
        <v>0</v>
      </c>
      <c r="K533" s="9">
        <f t="shared" si="43"/>
        <v>3.5243770314192848</v>
      </c>
      <c r="O533">
        <v>9862</v>
      </c>
      <c r="P533">
        <v>9534</v>
      </c>
    </row>
    <row r="534" spans="2:16">
      <c r="B534" s="17">
        <v>9</v>
      </c>
      <c r="C534" s="17">
        <v>9</v>
      </c>
      <c r="D534">
        <v>2761</v>
      </c>
      <c r="E534">
        <v>10749</v>
      </c>
      <c r="F534">
        <v>10413</v>
      </c>
      <c r="G534">
        <v>9537</v>
      </c>
      <c r="H534">
        <f t="shared" si="40"/>
        <v>876</v>
      </c>
      <c r="I534">
        <f t="shared" si="41"/>
        <v>8.4125612215499856</v>
      </c>
      <c r="J534" s="9">
        <f t="shared" si="42"/>
        <v>0</v>
      </c>
      <c r="K534" s="9">
        <f t="shared" si="43"/>
        <v>3.454183266932271</v>
      </c>
      <c r="O534">
        <v>9927</v>
      </c>
      <c r="P534">
        <v>9385</v>
      </c>
    </row>
    <row r="535" spans="2:16">
      <c r="B535" s="17">
        <v>10</v>
      </c>
      <c r="C535" s="17">
        <v>10</v>
      </c>
      <c r="D535">
        <v>2754</v>
      </c>
      <c r="E535">
        <v>10696</v>
      </c>
      <c r="F535">
        <v>10380</v>
      </c>
      <c r="G535">
        <v>9500</v>
      </c>
      <c r="H535">
        <f t="shared" si="40"/>
        <v>880</v>
      </c>
      <c r="I535">
        <f t="shared" si="41"/>
        <v>8.4778420038535636</v>
      </c>
      <c r="J535" s="9">
        <f t="shared" si="42"/>
        <v>0</v>
      </c>
      <c r="K535" s="9">
        <f t="shared" si="43"/>
        <v>3.4495279593318808</v>
      </c>
      <c r="O535">
        <v>9929</v>
      </c>
      <c r="P535">
        <v>9069</v>
      </c>
    </row>
    <row r="536" spans="2:16">
      <c r="B536" s="17">
        <v>11</v>
      </c>
      <c r="C536" s="17">
        <v>11</v>
      </c>
      <c r="D536">
        <v>2553</v>
      </c>
      <c r="E536">
        <v>9999</v>
      </c>
      <c r="F536">
        <v>9679</v>
      </c>
      <c r="G536">
        <v>9329</v>
      </c>
      <c r="H536">
        <f t="shared" si="40"/>
        <v>350</v>
      </c>
      <c r="I536">
        <f t="shared" si="41"/>
        <v>3.6160760409133172</v>
      </c>
      <c r="J536" s="9">
        <f t="shared" si="42"/>
        <v>0</v>
      </c>
      <c r="K536" s="9">
        <f t="shared" si="43"/>
        <v>3.6541323932628282</v>
      </c>
      <c r="O536">
        <v>9930</v>
      </c>
      <c r="P536">
        <v>9426</v>
      </c>
    </row>
    <row r="537" spans="2:16">
      <c r="B537" s="17">
        <v>12</v>
      </c>
      <c r="C537" s="17">
        <v>12</v>
      </c>
      <c r="D537">
        <v>2701</v>
      </c>
      <c r="E537">
        <v>10525</v>
      </c>
      <c r="F537">
        <v>10209</v>
      </c>
      <c r="G537">
        <v>9131</v>
      </c>
      <c r="H537">
        <f t="shared" si="40"/>
        <v>1078</v>
      </c>
      <c r="I537">
        <f t="shared" si="41"/>
        <v>10.559310412381233</v>
      </c>
      <c r="J537" s="9">
        <f t="shared" si="42"/>
        <v>0</v>
      </c>
      <c r="K537" s="9">
        <f t="shared" si="43"/>
        <v>3.3805997778600516</v>
      </c>
      <c r="O537">
        <v>9961</v>
      </c>
      <c r="P537">
        <v>9277</v>
      </c>
    </row>
    <row r="538" spans="2:16">
      <c r="B538" s="17">
        <v>13</v>
      </c>
      <c r="C538" s="17">
        <v>13</v>
      </c>
      <c r="D538">
        <v>2732</v>
      </c>
      <c r="E538">
        <v>10756</v>
      </c>
      <c r="F538">
        <v>10430</v>
      </c>
      <c r="G538">
        <v>9650</v>
      </c>
      <c r="H538">
        <f t="shared" si="40"/>
        <v>780</v>
      </c>
      <c r="I538">
        <f t="shared" si="41"/>
        <v>7.4784276126558007</v>
      </c>
      <c r="J538" s="9">
        <f t="shared" si="42"/>
        <v>0</v>
      </c>
      <c r="K538" s="9">
        <f t="shared" si="43"/>
        <v>3.5322108345534406</v>
      </c>
      <c r="O538">
        <v>10020</v>
      </c>
      <c r="P538">
        <v>9540</v>
      </c>
    </row>
    <row r="539" spans="2:16">
      <c r="B539" s="17">
        <v>14</v>
      </c>
      <c r="C539" s="17">
        <v>14</v>
      </c>
      <c r="D539">
        <v>2743</v>
      </c>
      <c r="E539">
        <v>10703</v>
      </c>
      <c r="F539">
        <v>10369</v>
      </c>
      <c r="G539">
        <v>9291</v>
      </c>
      <c r="H539">
        <f t="shared" si="40"/>
        <v>1078</v>
      </c>
      <c r="I539">
        <f t="shared" si="41"/>
        <v>10.396373806538721</v>
      </c>
      <c r="J539" s="9">
        <f t="shared" si="42"/>
        <v>0</v>
      </c>
      <c r="K539" s="9">
        <f t="shared" si="43"/>
        <v>3.3871673350346336</v>
      </c>
      <c r="O539">
        <v>10054</v>
      </c>
      <c r="P539">
        <v>9210</v>
      </c>
    </row>
    <row r="540" spans="2:16">
      <c r="B540" s="17">
        <v>15</v>
      </c>
      <c r="C540" s="17">
        <v>15</v>
      </c>
      <c r="D540">
        <v>2520</v>
      </c>
      <c r="E540">
        <v>9856</v>
      </c>
      <c r="F540">
        <v>9524</v>
      </c>
      <c r="G540">
        <v>9442</v>
      </c>
      <c r="H540">
        <f t="shared" si="40"/>
        <v>82</v>
      </c>
      <c r="I540">
        <f t="shared" si="41"/>
        <v>0.86098278034439313</v>
      </c>
      <c r="J540" s="9">
        <f t="shared" si="42"/>
        <v>0</v>
      </c>
      <c r="K540" s="9">
        <f t="shared" si="43"/>
        <v>3.7468253968253968</v>
      </c>
      <c r="O540">
        <v>10079</v>
      </c>
      <c r="P540">
        <v>9373</v>
      </c>
    </row>
    <row r="541" spans="2:16">
      <c r="B541" s="17">
        <v>16</v>
      </c>
      <c r="C541" s="17">
        <v>16</v>
      </c>
      <c r="D541">
        <v>2741</v>
      </c>
      <c r="E541">
        <v>10413</v>
      </c>
      <c r="F541">
        <v>10079</v>
      </c>
      <c r="G541">
        <v>9373</v>
      </c>
      <c r="H541">
        <f t="shared" si="40"/>
        <v>706</v>
      </c>
      <c r="I541">
        <f t="shared" si="41"/>
        <v>7.0046631610278798</v>
      </c>
      <c r="J541" s="9">
        <f t="shared" si="42"/>
        <v>0</v>
      </c>
      <c r="K541" s="9">
        <f t="shared" si="43"/>
        <v>3.4195549069682598</v>
      </c>
      <c r="O541">
        <v>10087</v>
      </c>
      <c r="P541">
        <v>9191</v>
      </c>
    </row>
    <row r="542" spans="2:16">
      <c r="B542" s="17">
        <v>17</v>
      </c>
      <c r="C542" s="17">
        <v>17</v>
      </c>
      <c r="D542">
        <v>2666</v>
      </c>
      <c r="E542">
        <v>10506</v>
      </c>
      <c r="F542">
        <v>10170</v>
      </c>
      <c r="G542">
        <v>9408</v>
      </c>
      <c r="H542">
        <f t="shared" si="40"/>
        <v>762</v>
      </c>
      <c r="I542">
        <f t="shared" si="41"/>
        <v>7.4926253687315629</v>
      </c>
      <c r="J542" s="9">
        <f t="shared" si="42"/>
        <v>0</v>
      </c>
      <c r="K542" s="9">
        <f t="shared" si="43"/>
        <v>3.5288822205551389</v>
      </c>
      <c r="O542">
        <v>10104</v>
      </c>
      <c r="P542">
        <v>9194</v>
      </c>
    </row>
    <row r="543" spans="2:16">
      <c r="B543" s="17">
        <v>18</v>
      </c>
      <c r="C543" s="17">
        <v>18</v>
      </c>
      <c r="D543">
        <v>2605</v>
      </c>
      <c r="E543">
        <v>10275</v>
      </c>
      <c r="F543">
        <v>9929</v>
      </c>
      <c r="G543">
        <v>9069</v>
      </c>
      <c r="H543">
        <f t="shared" si="40"/>
        <v>860</v>
      </c>
      <c r="I543">
        <f t="shared" si="41"/>
        <v>8.6614966260449187</v>
      </c>
      <c r="J543" s="9">
        <f t="shared" si="42"/>
        <v>0</v>
      </c>
      <c r="K543" s="9">
        <f t="shared" si="43"/>
        <v>3.4813819577735123</v>
      </c>
      <c r="O543">
        <v>10140</v>
      </c>
      <c r="P543">
        <v>9596</v>
      </c>
    </row>
    <row r="544" spans="2:16">
      <c r="B544" s="17">
        <v>19</v>
      </c>
      <c r="C544" s="17">
        <v>19</v>
      </c>
      <c r="D544">
        <v>2754</v>
      </c>
      <c r="E544">
        <v>10714</v>
      </c>
      <c r="F544">
        <v>10406</v>
      </c>
      <c r="G544">
        <v>9456</v>
      </c>
      <c r="H544">
        <f t="shared" si="40"/>
        <v>950</v>
      </c>
      <c r="I544">
        <f t="shared" si="41"/>
        <v>9.1293484528156839</v>
      </c>
      <c r="J544" s="9">
        <f t="shared" si="42"/>
        <v>0</v>
      </c>
      <c r="K544" s="9">
        <f t="shared" si="43"/>
        <v>3.4335511982570806</v>
      </c>
      <c r="O544">
        <v>10157</v>
      </c>
      <c r="P544">
        <v>9175</v>
      </c>
    </row>
    <row r="545" spans="2:16">
      <c r="B545" s="17">
        <v>20</v>
      </c>
      <c r="C545" s="17">
        <v>20</v>
      </c>
      <c r="D545">
        <v>2716</v>
      </c>
      <c r="E545">
        <v>10682</v>
      </c>
      <c r="F545">
        <v>10392</v>
      </c>
      <c r="G545">
        <v>9482</v>
      </c>
      <c r="H545">
        <f t="shared" si="40"/>
        <v>910</v>
      </c>
      <c r="I545">
        <f t="shared" si="41"/>
        <v>8.7567359507313309</v>
      </c>
      <c r="J545" s="9">
        <f t="shared" si="42"/>
        <v>0</v>
      </c>
      <c r="K545" s="9">
        <f t="shared" si="43"/>
        <v>3.4911634756995582</v>
      </c>
      <c r="O545">
        <v>10170</v>
      </c>
      <c r="P545">
        <v>9408</v>
      </c>
    </row>
    <row r="546" spans="2:16">
      <c r="B546" s="17">
        <v>21</v>
      </c>
      <c r="C546" s="17">
        <v>21</v>
      </c>
      <c r="D546">
        <v>2713</v>
      </c>
      <c r="E546">
        <v>10783</v>
      </c>
      <c r="F546">
        <v>10469</v>
      </c>
      <c r="G546">
        <v>9791</v>
      </c>
      <c r="H546">
        <f t="shared" si="40"/>
        <v>678</v>
      </c>
      <c r="I546">
        <f t="shared" si="41"/>
        <v>6.4762632534148432</v>
      </c>
      <c r="J546" s="9">
        <f t="shared" si="42"/>
        <v>0</v>
      </c>
      <c r="K546" s="9">
        <f t="shared" si="43"/>
        <v>3.6089200147438261</v>
      </c>
      <c r="O546">
        <v>10174</v>
      </c>
      <c r="P546">
        <v>9540</v>
      </c>
    </row>
    <row r="547" spans="2:16">
      <c r="B547" s="17">
        <v>22</v>
      </c>
      <c r="C547" s="17">
        <v>22</v>
      </c>
      <c r="D547">
        <v>2721</v>
      </c>
      <c r="E547">
        <v>10729</v>
      </c>
      <c r="F547">
        <v>10397</v>
      </c>
      <c r="G547">
        <v>9437</v>
      </c>
      <c r="H547">
        <f t="shared" si="40"/>
        <v>960</v>
      </c>
      <c r="I547">
        <f t="shared" si="41"/>
        <v>9.2334327209772056</v>
      </c>
      <c r="J547" s="9">
        <f t="shared" si="42"/>
        <v>0</v>
      </c>
      <c r="K547" s="9">
        <f t="shared" si="43"/>
        <v>3.468210216832047</v>
      </c>
      <c r="O547">
        <v>10181</v>
      </c>
      <c r="P547">
        <v>9759</v>
      </c>
    </row>
    <row r="548" spans="2:16">
      <c r="B548" s="17">
        <v>23</v>
      </c>
      <c r="C548" s="17">
        <v>23</v>
      </c>
      <c r="D548">
        <v>2755</v>
      </c>
      <c r="E548">
        <v>11085</v>
      </c>
      <c r="F548">
        <v>10717</v>
      </c>
      <c r="G548">
        <v>9717</v>
      </c>
      <c r="H548">
        <f t="shared" si="40"/>
        <v>1000</v>
      </c>
      <c r="I548">
        <f t="shared" si="41"/>
        <v>9.3309694877297744</v>
      </c>
      <c r="J548" s="9">
        <f t="shared" si="42"/>
        <v>0</v>
      </c>
      <c r="K548" s="9">
        <f t="shared" si="43"/>
        <v>3.5270417422867513</v>
      </c>
      <c r="O548">
        <v>10201</v>
      </c>
      <c r="P548">
        <v>9269</v>
      </c>
    </row>
    <row r="549" spans="2:16">
      <c r="B549" s="17">
        <v>24</v>
      </c>
      <c r="C549" s="17">
        <v>24</v>
      </c>
      <c r="D549">
        <v>2683</v>
      </c>
      <c r="E549">
        <v>10533</v>
      </c>
      <c r="F549">
        <v>10201</v>
      </c>
      <c r="G549">
        <v>9269</v>
      </c>
      <c r="H549">
        <f t="shared" si="40"/>
        <v>932</v>
      </c>
      <c r="I549">
        <f t="shared" si="41"/>
        <v>9.1363591804725033</v>
      </c>
      <c r="J549" s="9">
        <f t="shared" si="42"/>
        <v>0</v>
      </c>
      <c r="K549" s="9">
        <f t="shared" si="43"/>
        <v>3.4547148714125977</v>
      </c>
      <c r="O549">
        <v>10209</v>
      </c>
      <c r="P549">
        <v>9131</v>
      </c>
    </row>
    <row r="550" spans="2:16">
      <c r="B550" s="17">
        <v>25</v>
      </c>
      <c r="C550" s="17">
        <v>25</v>
      </c>
      <c r="D550">
        <v>2554</v>
      </c>
      <c r="E550">
        <v>10194</v>
      </c>
      <c r="F550">
        <v>9862</v>
      </c>
      <c r="G550">
        <v>9534</v>
      </c>
      <c r="H550">
        <f t="shared" si="40"/>
        <v>328</v>
      </c>
      <c r="I550">
        <f t="shared" si="41"/>
        <v>3.3258973838977899</v>
      </c>
      <c r="J550" s="9">
        <f t="shared" si="42"/>
        <v>0</v>
      </c>
      <c r="K550" s="9">
        <f t="shared" si="43"/>
        <v>3.7329678935003914</v>
      </c>
      <c r="O550">
        <v>10242</v>
      </c>
      <c r="P550">
        <v>9164</v>
      </c>
    </row>
    <row r="551" spans="2:16">
      <c r="B551" s="17">
        <v>26</v>
      </c>
      <c r="C551" s="17">
        <v>26</v>
      </c>
      <c r="D551">
        <v>2630</v>
      </c>
      <c r="E551">
        <v>9890</v>
      </c>
      <c r="F551">
        <v>9544</v>
      </c>
      <c r="G551">
        <v>9300</v>
      </c>
      <c r="H551">
        <f t="shared" si="40"/>
        <v>244</v>
      </c>
      <c r="I551">
        <f t="shared" si="41"/>
        <v>2.5565800502933782</v>
      </c>
      <c r="J551" s="9">
        <f t="shared" si="42"/>
        <v>0</v>
      </c>
      <c r="K551" s="9">
        <f t="shared" si="43"/>
        <v>3.5361216730038021</v>
      </c>
      <c r="O551">
        <v>10271</v>
      </c>
      <c r="P551">
        <v>9727</v>
      </c>
    </row>
    <row r="552" spans="2:16">
      <c r="B552" s="17">
        <v>27</v>
      </c>
      <c r="C552" s="17">
        <v>27</v>
      </c>
      <c r="D552">
        <v>2658</v>
      </c>
      <c r="E552">
        <v>10250</v>
      </c>
      <c r="F552">
        <v>9930</v>
      </c>
      <c r="G552">
        <v>9426</v>
      </c>
      <c r="H552">
        <f t="shared" si="40"/>
        <v>504</v>
      </c>
      <c r="I552">
        <f t="shared" si="41"/>
        <v>5.0755287009063448</v>
      </c>
      <c r="J552" s="9">
        <f t="shared" si="42"/>
        <v>0</v>
      </c>
      <c r="K552" s="9">
        <f t="shared" si="43"/>
        <v>3.5462753950338599</v>
      </c>
      <c r="O552">
        <v>10369</v>
      </c>
      <c r="P552">
        <v>9291</v>
      </c>
    </row>
    <row r="553" spans="2:16">
      <c r="B553" s="17">
        <v>28</v>
      </c>
      <c r="C553" s="17">
        <v>28</v>
      </c>
      <c r="D553">
        <v>2717</v>
      </c>
      <c r="E553">
        <v>10237</v>
      </c>
      <c r="F553">
        <v>9927</v>
      </c>
      <c r="G553">
        <v>9385</v>
      </c>
      <c r="H553">
        <f t="shared" si="40"/>
        <v>542</v>
      </c>
      <c r="I553">
        <f t="shared" si="41"/>
        <v>5.4598569557771732</v>
      </c>
      <c r="J553" s="9">
        <f t="shared" si="42"/>
        <v>0</v>
      </c>
      <c r="K553" s="9">
        <f t="shared" si="43"/>
        <v>3.4541774015458224</v>
      </c>
      <c r="O553">
        <v>10380</v>
      </c>
      <c r="P553">
        <v>9500</v>
      </c>
    </row>
    <row r="554" spans="2:16">
      <c r="B554" s="17">
        <v>29</v>
      </c>
      <c r="C554" s="17">
        <v>29</v>
      </c>
      <c r="D554">
        <v>2568</v>
      </c>
      <c r="E554">
        <v>10092</v>
      </c>
      <c r="F554">
        <v>9776</v>
      </c>
      <c r="G554">
        <v>8734</v>
      </c>
      <c r="H554">
        <f t="shared" si="40"/>
        <v>1042</v>
      </c>
      <c r="I554">
        <f t="shared" si="41"/>
        <v>10.658756137479541</v>
      </c>
      <c r="J554" s="9">
        <f t="shared" si="42"/>
        <v>0</v>
      </c>
      <c r="K554" s="9">
        <f t="shared" si="43"/>
        <v>3.4010903426791277</v>
      </c>
      <c r="O554">
        <v>10392</v>
      </c>
      <c r="P554">
        <v>9482</v>
      </c>
    </row>
    <row r="555" spans="2:16">
      <c r="B555" s="17">
        <v>30</v>
      </c>
      <c r="C555" s="17">
        <v>30</v>
      </c>
      <c r="D555">
        <v>2643</v>
      </c>
      <c r="E555">
        <v>10505</v>
      </c>
      <c r="F555">
        <v>10157</v>
      </c>
      <c r="G555">
        <v>9175</v>
      </c>
      <c r="H555">
        <f t="shared" si="40"/>
        <v>982</v>
      </c>
      <c r="I555">
        <f t="shared" si="41"/>
        <v>9.6682091168652153</v>
      </c>
      <c r="J555" s="9">
        <f t="shared" si="42"/>
        <v>0</v>
      </c>
      <c r="K555" s="9">
        <f t="shared" si="43"/>
        <v>3.4714339765418085</v>
      </c>
      <c r="O555">
        <v>10397</v>
      </c>
      <c r="P555">
        <v>9437</v>
      </c>
    </row>
    <row r="556" spans="2:16">
      <c r="B556" s="17">
        <v>31</v>
      </c>
      <c r="C556" s="17">
        <v>31</v>
      </c>
      <c r="D556">
        <v>2746</v>
      </c>
      <c r="E556">
        <v>10510</v>
      </c>
      <c r="F556">
        <v>10174</v>
      </c>
      <c r="G556">
        <v>9540</v>
      </c>
      <c r="H556">
        <f t="shared" si="40"/>
        <v>634</v>
      </c>
      <c r="I556">
        <f t="shared" si="41"/>
        <v>6.2315706703361506</v>
      </c>
      <c r="J556" s="9">
        <f t="shared" si="42"/>
        <v>0</v>
      </c>
      <c r="K556" s="9">
        <f t="shared" si="43"/>
        <v>3.4741442097596504</v>
      </c>
      <c r="O556">
        <v>10406</v>
      </c>
      <c r="P556">
        <v>9456</v>
      </c>
    </row>
    <row r="557" spans="2:16">
      <c r="B557" s="17">
        <v>32</v>
      </c>
      <c r="C557" s="17">
        <v>32</v>
      </c>
      <c r="D557">
        <v>2633</v>
      </c>
      <c r="E557">
        <v>10435</v>
      </c>
      <c r="F557">
        <v>10087</v>
      </c>
      <c r="G557">
        <v>9191</v>
      </c>
      <c r="H557">
        <f t="shared" si="40"/>
        <v>896</v>
      </c>
      <c r="I557">
        <f t="shared" si="41"/>
        <v>8.8827203331020126</v>
      </c>
      <c r="J557" s="9">
        <f t="shared" si="42"/>
        <v>0</v>
      </c>
      <c r="K557" s="9">
        <f t="shared" si="43"/>
        <v>3.4906950246866693</v>
      </c>
      <c r="O557">
        <v>10413</v>
      </c>
      <c r="P557">
        <v>9537</v>
      </c>
    </row>
    <row r="558" spans="2:16">
      <c r="B558" s="17">
        <v>33</v>
      </c>
      <c r="C558" s="17">
        <v>33</v>
      </c>
      <c r="D558">
        <v>2719</v>
      </c>
      <c r="E558">
        <v>10737</v>
      </c>
      <c r="F558">
        <v>10429</v>
      </c>
      <c r="G558">
        <v>9585</v>
      </c>
      <c r="H558">
        <f t="shared" si="40"/>
        <v>844</v>
      </c>
      <c r="I558">
        <f t="shared" si="41"/>
        <v>8.0928181033656141</v>
      </c>
      <c r="J558" s="9">
        <f t="shared" si="42"/>
        <v>0</v>
      </c>
      <c r="K558" s="9">
        <f t="shared" si="43"/>
        <v>3.5251930856932696</v>
      </c>
      <c r="O558">
        <v>10424</v>
      </c>
      <c r="P558">
        <v>9474</v>
      </c>
    </row>
    <row r="559" spans="2:16">
      <c r="B559" s="17">
        <v>34</v>
      </c>
      <c r="C559" s="17">
        <v>34</v>
      </c>
      <c r="D559">
        <v>2598</v>
      </c>
      <c r="E559">
        <v>10424</v>
      </c>
      <c r="F559">
        <v>10104</v>
      </c>
      <c r="G559">
        <v>9194</v>
      </c>
      <c r="H559">
        <f t="shared" si="40"/>
        <v>910</v>
      </c>
      <c r="I559">
        <f t="shared" si="41"/>
        <v>9.0063341250989701</v>
      </c>
      <c r="J559" s="9">
        <f t="shared" si="42"/>
        <v>0</v>
      </c>
      <c r="K559" s="9">
        <f t="shared" si="43"/>
        <v>3.5388760585065433</v>
      </c>
      <c r="O559">
        <v>10429</v>
      </c>
      <c r="P559">
        <v>9585</v>
      </c>
    </row>
    <row r="560" spans="2:16">
      <c r="B560" s="17">
        <v>35</v>
      </c>
      <c r="C560" s="17">
        <v>35</v>
      </c>
      <c r="D560">
        <v>2731</v>
      </c>
      <c r="E560">
        <v>11075</v>
      </c>
      <c r="F560">
        <v>10751</v>
      </c>
      <c r="G560">
        <v>9807</v>
      </c>
      <c r="H560">
        <f t="shared" si="40"/>
        <v>944</v>
      </c>
      <c r="I560">
        <f t="shared" si="41"/>
        <v>8.7805785508324803</v>
      </c>
      <c r="J560" s="9">
        <f t="shared" si="42"/>
        <v>0</v>
      </c>
      <c r="K560" s="9">
        <f t="shared" si="43"/>
        <v>3.5909923105089709</v>
      </c>
      <c r="O560">
        <v>10430</v>
      </c>
      <c r="P560">
        <v>9650</v>
      </c>
    </row>
    <row r="561" spans="2:16">
      <c r="B561" s="17">
        <v>36</v>
      </c>
      <c r="C561" s="17">
        <v>36</v>
      </c>
      <c r="D561">
        <v>2610</v>
      </c>
      <c r="E561">
        <v>10360</v>
      </c>
      <c r="F561">
        <v>10020</v>
      </c>
      <c r="G561">
        <v>9540</v>
      </c>
      <c r="H561">
        <f t="shared" si="40"/>
        <v>480</v>
      </c>
      <c r="I561">
        <f t="shared" si="41"/>
        <v>4.7904191616766472</v>
      </c>
      <c r="J561" s="9">
        <f t="shared" si="42"/>
        <v>0</v>
      </c>
      <c r="K561" s="9">
        <f t="shared" si="43"/>
        <v>3.6551724137931036</v>
      </c>
      <c r="O561">
        <v>10469</v>
      </c>
      <c r="P561">
        <v>9791</v>
      </c>
    </row>
    <row r="562" spans="2:16">
      <c r="B562" s="17">
        <v>37</v>
      </c>
      <c r="C562" s="17">
        <v>37</v>
      </c>
      <c r="D562">
        <v>2690</v>
      </c>
      <c r="E562">
        <v>10400</v>
      </c>
      <c r="F562">
        <v>10054</v>
      </c>
      <c r="G562">
        <v>9210</v>
      </c>
      <c r="H562">
        <f t="shared" si="40"/>
        <v>844</v>
      </c>
      <c r="I562">
        <f t="shared" si="41"/>
        <v>8.3946687885418747</v>
      </c>
      <c r="J562" s="9">
        <f t="shared" si="42"/>
        <v>0</v>
      </c>
      <c r="K562" s="9">
        <f t="shared" si="43"/>
        <v>3.4237918215613381</v>
      </c>
      <c r="O562">
        <v>10500</v>
      </c>
      <c r="P562">
        <v>9528</v>
      </c>
    </row>
    <row r="563" spans="2:16">
      <c r="B563" s="17">
        <v>38</v>
      </c>
      <c r="C563" s="17">
        <v>38</v>
      </c>
      <c r="D563">
        <v>2658</v>
      </c>
      <c r="E563">
        <v>10776</v>
      </c>
      <c r="F563">
        <v>10424</v>
      </c>
      <c r="G563">
        <v>9474</v>
      </c>
      <c r="H563">
        <f t="shared" si="40"/>
        <v>950</v>
      </c>
      <c r="I563">
        <f t="shared" si="41"/>
        <v>9.1135840368380663</v>
      </c>
      <c r="J563" s="9">
        <f t="shared" si="42"/>
        <v>0</v>
      </c>
      <c r="K563" s="9">
        <f t="shared" si="43"/>
        <v>3.5643340857787811</v>
      </c>
      <c r="O563">
        <v>10526</v>
      </c>
      <c r="P563">
        <v>9548</v>
      </c>
    </row>
    <row r="564" spans="2:16">
      <c r="B564" s="17">
        <v>39</v>
      </c>
      <c r="C564" s="17">
        <v>39</v>
      </c>
      <c r="D564">
        <v>2662</v>
      </c>
      <c r="E564">
        <v>10542</v>
      </c>
      <c r="F564">
        <v>10242</v>
      </c>
      <c r="G564">
        <v>9164</v>
      </c>
      <c r="H564">
        <f t="shared" si="40"/>
        <v>1078</v>
      </c>
      <c r="I564">
        <f t="shared" si="41"/>
        <v>10.525288029681702</v>
      </c>
      <c r="J564" s="9">
        <f t="shared" si="42"/>
        <v>0</v>
      </c>
      <c r="K564" s="9">
        <f t="shared" si="43"/>
        <v>3.4425244177310295</v>
      </c>
      <c r="O564">
        <v>10717</v>
      </c>
      <c r="P564">
        <v>9717</v>
      </c>
    </row>
    <row r="565" spans="2:16">
      <c r="B565" s="17">
        <v>40</v>
      </c>
      <c r="C565" s="17">
        <v>40</v>
      </c>
      <c r="D565">
        <v>2750</v>
      </c>
      <c r="E565">
        <v>10458</v>
      </c>
      <c r="F565">
        <v>10140</v>
      </c>
      <c r="G565">
        <v>9596</v>
      </c>
      <c r="H565">
        <f t="shared" si="40"/>
        <v>544</v>
      </c>
      <c r="I565">
        <f t="shared" si="41"/>
        <v>5.3648915187376724</v>
      </c>
      <c r="J565" s="9">
        <f t="shared" si="42"/>
        <v>0</v>
      </c>
      <c r="K565" s="9">
        <f t="shared" si="43"/>
        <v>3.4894545454545454</v>
      </c>
      <c r="O565">
        <v>10751</v>
      </c>
      <c r="P565">
        <v>9807</v>
      </c>
    </row>
    <row r="566" spans="2:16">
      <c r="B566" s="25" t="s">
        <v>27</v>
      </c>
      <c r="C566" s="26"/>
      <c r="D566" s="12">
        <f t="shared" ref="D566:K566" si="44">AVERAGE(D526:D565)</f>
        <v>2689.5</v>
      </c>
      <c r="E566" s="12">
        <f t="shared" si="44"/>
        <v>10512.1</v>
      </c>
      <c r="F566" s="12">
        <f t="shared" si="44"/>
        <v>10181.85</v>
      </c>
      <c r="G566" s="12">
        <f t="shared" si="44"/>
        <v>9439.7000000000007</v>
      </c>
      <c r="H566" s="12">
        <f t="shared" si="44"/>
        <v>742.15</v>
      </c>
      <c r="I566" s="12">
        <f t="shared" si="44"/>
        <v>7.2409791402500447</v>
      </c>
      <c r="J566" s="13">
        <f t="shared" si="44"/>
        <v>0</v>
      </c>
      <c r="K566" s="13">
        <f t="shared" si="44"/>
        <v>3.5111715281320195</v>
      </c>
      <c r="O566">
        <v>10866</v>
      </c>
      <c r="P566">
        <v>10034</v>
      </c>
    </row>
    <row r="568" spans="2:16" ht="13.15">
      <c r="H568" s="23" t="s">
        <v>28</v>
      </c>
      <c r="I568" s="24">
        <f>AVERAGE(I526:I565) %</f>
        <v>7.2409791402500451E-2</v>
      </c>
    </row>
    <row r="569" spans="2:16" ht="13.15">
      <c r="H569" s="23" t="s">
        <v>29</v>
      </c>
      <c r="I569" s="23">
        <f>SUM(J526:J565)</f>
        <v>0</v>
      </c>
    </row>
    <row r="570" spans="2:16" ht="13.15">
      <c r="H570" s="23" t="s">
        <v>30</v>
      </c>
      <c r="I570" s="24">
        <f>MAX(I526:I565) %</f>
        <v>0.10658756137479541</v>
      </c>
    </row>
    <row r="571" spans="2:16" ht="13.15">
      <c r="H571" s="23" t="s">
        <v>31</v>
      </c>
      <c r="I571" s="24">
        <f>MIN(I526:I565) %</f>
        <v>8.6098278034439316E-3</v>
      </c>
    </row>
    <row r="572" spans="2:16" ht="13.15">
      <c r="H572" s="23" t="s">
        <v>32</v>
      </c>
      <c r="I572" s="23">
        <f>MAX(K527:K566)</f>
        <v>3.7468253968253968</v>
      </c>
    </row>
    <row r="573" spans="2:16" ht="13.15">
      <c r="H573" s="23"/>
      <c r="I573" s="23"/>
    </row>
    <row r="574" spans="2:16" ht="23.2">
      <c r="B574" s="14">
        <v>323</v>
      </c>
      <c r="C574" s="14"/>
      <c r="D574" s="14"/>
      <c r="E574" s="14"/>
    </row>
    <row r="576" spans="2:16" ht="13.15">
      <c r="B576" s="15" t="s">
        <v>26</v>
      </c>
      <c r="C576" s="15" t="s">
        <v>8</v>
      </c>
      <c r="D576" s="15" t="s">
        <v>10</v>
      </c>
      <c r="E576" s="15" t="s">
        <v>12</v>
      </c>
      <c r="F576" s="15" t="s">
        <v>14</v>
      </c>
      <c r="G576" s="15" t="s">
        <v>16</v>
      </c>
      <c r="H576" s="15" t="s">
        <v>18</v>
      </c>
      <c r="I576" s="15" t="s">
        <v>20</v>
      </c>
      <c r="J576" s="15" t="s">
        <v>22</v>
      </c>
      <c r="K576" s="16" t="s">
        <v>24</v>
      </c>
    </row>
    <row r="577" spans="2:11">
      <c r="B577" s="17">
        <v>1</v>
      </c>
      <c r="C577" s="17">
        <v>1</v>
      </c>
      <c r="D577">
        <v>3813</v>
      </c>
      <c r="E577">
        <v>15285</v>
      </c>
      <c r="F577">
        <v>14853</v>
      </c>
      <c r="G577">
        <v>13963</v>
      </c>
      <c r="H577">
        <f t="shared" ref="H577:H616" si="45">F577-G577</f>
        <v>890</v>
      </c>
      <c r="I577">
        <f t="shared" ref="I577:I616" si="46">(H577/F577*100)</f>
        <v>5.9920554770080114</v>
      </c>
      <c r="J577" s="9">
        <f t="shared" ref="J577:J616" si="47">IF(I577&lt;0,1,0)</f>
        <v>0</v>
      </c>
      <c r="K577" s="9">
        <f t="shared" ref="K577:K616" si="48">G577/D577</f>
        <v>3.6619459742984528</v>
      </c>
    </row>
    <row r="578" spans="2:11">
      <c r="B578" s="17">
        <v>2</v>
      </c>
      <c r="C578" s="17">
        <v>2</v>
      </c>
      <c r="D578">
        <v>3838</v>
      </c>
      <c r="E578">
        <v>14968</v>
      </c>
      <c r="F578">
        <v>14520</v>
      </c>
      <c r="G578">
        <v>13686</v>
      </c>
      <c r="H578">
        <f t="shared" si="45"/>
        <v>834</v>
      </c>
      <c r="I578">
        <f t="shared" si="46"/>
        <v>5.7438016528925617</v>
      </c>
      <c r="J578" s="9">
        <f t="shared" si="47"/>
        <v>0</v>
      </c>
      <c r="K578" s="9">
        <f t="shared" si="48"/>
        <v>3.5659197498697237</v>
      </c>
    </row>
    <row r="579" spans="2:11">
      <c r="B579" s="17">
        <v>3</v>
      </c>
      <c r="C579" s="17">
        <v>3</v>
      </c>
      <c r="D579">
        <v>3676</v>
      </c>
      <c r="E579">
        <v>15018</v>
      </c>
      <c r="F579">
        <v>14546</v>
      </c>
      <c r="G579">
        <v>13058</v>
      </c>
      <c r="H579">
        <f t="shared" si="45"/>
        <v>1488</v>
      </c>
      <c r="I579">
        <f t="shared" si="46"/>
        <v>10.229616389385399</v>
      </c>
      <c r="J579" s="9">
        <f t="shared" si="47"/>
        <v>0</v>
      </c>
      <c r="K579" s="9">
        <f t="shared" si="48"/>
        <v>3.5522306855277477</v>
      </c>
    </row>
    <row r="580" spans="2:11">
      <c r="B580" s="17">
        <v>4</v>
      </c>
      <c r="C580" s="17">
        <v>4</v>
      </c>
      <c r="D580">
        <v>3754</v>
      </c>
      <c r="E580">
        <v>14642</v>
      </c>
      <c r="F580">
        <v>14218</v>
      </c>
      <c r="G580">
        <v>13190</v>
      </c>
      <c r="H580">
        <f t="shared" si="45"/>
        <v>1028</v>
      </c>
      <c r="I580">
        <f t="shared" si="46"/>
        <v>7.2302714868476574</v>
      </c>
      <c r="J580" s="9">
        <f t="shared" si="47"/>
        <v>0</v>
      </c>
      <c r="K580" s="9">
        <f t="shared" si="48"/>
        <v>3.5135855087906234</v>
      </c>
    </row>
    <row r="581" spans="2:11">
      <c r="B581" s="17">
        <v>5</v>
      </c>
      <c r="C581" s="17">
        <v>5</v>
      </c>
      <c r="D581">
        <v>3778</v>
      </c>
      <c r="E581">
        <v>15140</v>
      </c>
      <c r="F581">
        <v>14690</v>
      </c>
      <c r="G581">
        <v>13392</v>
      </c>
      <c r="H581">
        <f t="shared" si="45"/>
        <v>1298</v>
      </c>
      <c r="I581">
        <f t="shared" si="46"/>
        <v>8.8359428182437032</v>
      </c>
      <c r="J581" s="9">
        <f t="shared" si="47"/>
        <v>0</v>
      </c>
      <c r="K581" s="9">
        <f t="shared" si="48"/>
        <v>3.5447326627845421</v>
      </c>
    </row>
    <row r="582" spans="2:11">
      <c r="B582" s="17">
        <v>6</v>
      </c>
      <c r="C582" s="17">
        <v>6</v>
      </c>
      <c r="D582">
        <v>3974</v>
      </c>
      <c r="E582">
        <v>15664</v>
      </c>
      <c r="F582">
        <v>15250</v>
      </c>
      <c r="G582">
        <v>13926</v>
      </c>
      <c r="H582">
        <f t="shared" si="45"/>
        <v>1324</v>
      </c>
      <c r="I582">
        <f t="shared" si="46"/>
        <v>8.6819672131147545</v>
      </c>
      <c r="J582" s="9">
        <f t="shared" si="47"/>
        <v>0</v>
      </c>
      <c r="K582" s="9">
        <f t="shared" si="48"/>
        <v>3.5042778057372925</v>
      </c>
    </row>
    <row r="583" spans="2:11">
      <c r="B583" s="17">
        <v>7</v>
      </c>
      <c r="C583" s="17">
        <v>7</v>
      </c>
      <c r="D583">
        <v>3780</v>
      </c>
      <c r="E583">
        <v>14474</v>
      </c>
      <c r="F583">
        <v>14016</v>
      </c>
      <c r="G583">
        <v>13698</v>
      </c>
      <c r="H583">
        <f t="shared" si="45"/>
        <v>318</v>
      </c>
      <c r="I583">
        <f t="shared" si="46"/>
        <v>2.2688356164383561</v>
      </c>
      <c r="J583" s="9">
        <f t="shared" si="47"/>
        <v>0</v>
      </c>
      <c r="K583" s="9">
        <f t="shared" si="48"/>
        <v>3.6238095238095238</v>
      </c>
    </row>
    <row r="584" spans="2:11">
      <c r="B584" s="17">
        <v>8</v>
      </c>
      <c r="C584" s="17">
        <v>8</v>
      </c>
      <c r="D584">
        <v>3901</v>
      </c>
      <c r="E584">
        <v>15505</v>
      </c>
      <c r="F584">
        <v>15053</v>
      </c>
      <c r="G584">
        <v>13243</v>
      </c>
      <c r="H584">
        <f t="shared" si="45"/>
        <v>1810</v>
      </c>
      <c r="I584">
        <f t="shared" si="46"/>
        <v>12.024181226333623</v>
      </c>
      <c r="J584" s="9">
        <f t="shared" si="47"/>
        <v>0</v>
      </c>
      <c r="K584" s="9">
        <f t="shared" si="48"/>
        <v>3.3947705716482952</v>
      </c>
    </row>
    <row r="585" spans="2:11">
      <c r="B585" s="17">
        <v>9</v>
      </c>
      <c r="C585" s="17">
        <v>9</v>
      </c>
      <c r="D585">
        <v>3920</v>
      </c>
      <c r="E585">
        <v>15334</v>
      </c>
      <c r="F585">
        <v>14894</v>
      </c>
      <c r="G585">
        <v>13678</v>
      </c>
      <c r="H585">
        <f t="shared" si="45"/>
        <v>1216</v>
      </c>
      <c r="I585">
        <f t="shared" si="46"/>
        <v>8.1643614878474562</v>
      </c>
      <c r="J585" s="9">
        <f t="shared" si="47"/>
        <v>0</v>
      </c>
      <c r="K585" s="9">
        <f t="shared" si="48"/>
        <v>3.4892857142857143</v>
      </c>
    </row>
    <row r="586" spans="2:11">
      <c r="B586" s="17">
        <v>10</v>
      </c>
      <c r="C586" s="17">
        <v>10</v>
      </c>
      <c r="D586">
        <v>3883</v>
      </c>
      <c r="E586">
        <v>14807</v>
      </c>
      <c r="F586">
        <v>14341</v>
      </c>
      <c r="G586">
        <v>13799</v>
      </c>
      <c r="H586">
        <f t="shared" si="45"/>
        <v>542</v>
      </c>
      <c r="I586">
        <f t="shared" si="46"/>
        <v>3.7793738233038146</v>
      </c>
      <c r="J586" s="9">
        <f t="shared" si="47"/>
        <v>0</v>
      </c>
      <c r="K586" s="9">
        <f t="shared" si="48"/>
        <v>3.5536955961885139</v>
      </c>
    </row>
    <row r="587" spans="2:11">
      <c r="B587" s="17">
        <v>11</v>
      </c>
      <c r="C587" s="17">
        <v>11</v>
      </c>
      <c r="D587">
        <v>3812</v>
      </c>
      <c r="E587">
        <v>14626</v>
      </c>
      <c r="F587">
        <v>14202</v>
      </c>
      <c r="G587">
        <v>13648</v>
      </c>
      <c r="H587">
        <f t="shared" si="45"/>
        <v>554</v>
      </c>
      <c r="I587">
        <f t="shared" si="46"/>
        <v>3.900859033938882</v>
      </c>
      <c r="J587" s="9">
        <f t="shared" si="47"/>
        <v>0</v>
      </c>
      <c r="K587" s="9">
        <f t="shared" si="48"/>
        <v>3.5802728226652674</v>
      </c>
    </row>
    <row r="588" spans="2:11">
      <c r="B588" s="17">
        <v>12</v>
      </c>
      <c r="C588" s="17">
        <v>12</v>
      </c>
      <c r="D588">
        <v>3818</v>
      </c>
      <c r="E588">
        <v>14778</v>
      </c>
      <c r="F588">
        <v>14348</v>
      </c>
      <c r="G588">
        <v>13414</v>
      </c>
      <c r="H588">
        <f t="shared" si="45"/>
        <v>934</v>
      </c>
      <c r="I588">
        <f t="shared" si="46"/>
        <v>6.5096180652355731</v>
      </c>
      <c r="J588" s="9">
        <f t="shared" si="47"/>
        <v>0</v>
      </c>
      <c r="K588" s="9">
        <f t="shared" si="48"/>
        <v>3.5133577789418542</v>
      </c>
    </row>
    <row r="589" spans="2:11">
      <c r="B589" s="17">
        <v>13</v>
      </c>
      <c r="C589" s="17">
        <v>13</v>
      </c>
      <c r="D589">
        <v>3929</v>
      </c>
      <c r="E589">
        <v>14757</v>
      </c>
      <c r="F589">
        <v>14303</v>
      </c>
      <c r="G589">
        <v>13029</v>
      </c>
      <c r="H589">
        <f t="shared" si="45"/>
        <v>1274</v>
      </c>
      <c r="I589">
        <f t="shared" si="46"/>
        <v>8.9072222610641134</v>
      </c>
      <c r="J589" s="9">
        <f t="shared" si="47"/>
        <v>0</v>
      </c>
      <c r="K589" s="9">
        <f t="shared" si="48"/>
        <v>3.3161109697123949</v>
      </c>
    </row>
    <row r="590" spans="2:11">
      <c r="B590" s="17">
        <v>14</v>
      </c>
      <c r="C590" s="17">
        <v>14</v>
      </c>
      <c r="D590">
        <v>3796</v>
      </c>
      <c r="E590">
        <v>14768</v>
      </c>
      <c r="F590">
        <v>14320</v>
      </c>
      <c r="G590">
        <v>12984</v>
      </c>
      <c r="H590">
        <f t="shared" si="45"/>
        <v>1336</v>
      </c>
      <c r="I590">
        <f t="shared" si="46"/>
        <v>9.3296089385474854</v>
      </c>
      <c r="J590" s="9">
        <f t="shared" si="47"/>
        <v>0</v>
      </c>
      <c r="K590" s="9">
        <f t="shared" si="48"/>
        <v>3.4204425711275026</v>
      </c>
    </row>
    <row r="591" spans="2:11">
      <c r="B591" s="17">
        <v>15</v>
      </c>
      <c r="C591" s="17">
        <v>15</v>
      </c>
      <c r="D591">
        <v>3983</v>
      </c>
      <c r="E591">
        <v>14907</v>
      </c>
      <c r="F591">
        <v>14443</v>
      </c>
      <c r="G591">
        <v>13893</v>
      </c>
      <c r="H591">
        <f t="shared" si="45"/>
        <v>550</v>
      </c>
      <c r="I591">
        <f t="shared" si="46"/>
        <v>3.8080731150038081</v>
      </c>
      <c r="J591" s="9">
        <f t="shared" si="47"/>
        <v>0</v>
      </c>
      <c r="K591" s="9">
        <f t="shared" si="48"/>
        <v>3.4880743158423297</v>
      </c>
    </row>
    <row r="592" spans="2:11">
      <c r="B592" s="17">
        <v>16</v>
      </c>
      <c r="C592" s="17">
        <v>16</v>
      </c>
      <c r="D592">
        <v>3880</v>
      </c>
      <c r="E592">
        <v>15282</v>
      </c>
      <c r="F592">
        <v>14842</v>
      </c>
      <c r="G592">
        <v>13424</v>
      </c>
      <c r="H592">
        <f t="shared" si="45"/>
        <v>1418</v>
      </c>
      <c r="I592">
        <f t="shared" si="46"/>
        <v>9.5539684678614751</v>
      </c>
      <c r="J592" s="9">
        <f t="shared" si="47"/>
        <v>0</v>
      </c>
      <c r="K592" s="9">
        <f t="shared" si="48"/>
        <v>3.4597938144329898</v>
      </c>
    </row>
    <row r="593" spans="2:11">
      <c r="B593" s="17">
        <v>17</v>
      </c>
      <c r="C593" s="17">
        <v>17</v>
      </c>
      <c r="D593">
        <v>3805</v>
      </c>
      <c r="E593">
        <v>15027</v>
      </c>
      <c r="F593">
        <v>14613</v>
      </c>
      <c r="G593">
        <v>13143</v>
      </c>
      <c r="H593">
        <f t="shared" si="45"/>
        <v>1470</v>
      </c>
      <c r="I593">
        <f t="shared" si="46"/>
        <v>10.059536029562718</v>
      </c>
      <c r="J593" s="9">
        <f t="shared" si="47"/>
        <v>0</v>
      </c>
      <c r="K593" s="9">
        <f t="shared" si="48"/>
        <v>3.4541392904073587</v>
      </c>
    </row>
    <row r="594" spans="2:11">
      <c r="B594" s="17">
        <v>18</v>
      </c>
      <c r="C594" s="17">
        <v>18</v>
      </c>
      <c r="D594">
        <v>3607</v>
      </c>
      <c r="E594">
        <v>14457</v>
      </c>
      <c r="F594">
        <v>14039</v>
      </c>
      <c r="G594">
        <v>13305</v>
      </c>
      <c r="H594">
        <f t="shared" si="45"/>
        <v>734</v>
      </c>
      <c r="I594">
        <f t="shared" si="46"/>
        <v>5.2282926134340055</v>
      </c>
      <c r="J594" s="9">
        <f t="shared" si="47"/>
        <v>0</v>
      </c>
      <c r="K594" s="9">
        <f t="shared" si="48"/>
        <v>3.6886609370668144</v>
      </c>
    </row>
    <row r="595" spans="2:11">
      <c r="B595" s="17">
        <v>19</v>
      </c>
      <c r="C595" s="17">
        <v>19</v>
      </c>
      <c r="D595">
        <v>3786</v>
      </c>
      <c r="E595">
        <v>14850</v>
      </c>
      <c r="F595">
        <v>14446</v>
      </c>
      <c r="G595">
        <v>13458</v>
      </c>
      <c r="H595">
        <f t="shared" si="45"/>
        <v>988</v>
      </c>
      <c r="I595">
        <f t="shared" si="46"/>
        <v>6.8392634639346532</v>
      </c>
      <c r="J595" s="9">
        <f t="shared" si="47"/>
        <v>0</v>
      </c>
      <c r="K595" s="9">
        <f t="shared" si="48"/>
        <v>3.5546751188589538</v>
      </c>
    </row>
    <row r="596" spans="2:11">
      <c r="B596" s="17">
        <v>20</v>
      </c>
      <c r="C596" s="17">
        <v>20</v>
      </c>
      <c r="D596">
        <v>3822</v>
      </c>
      <c r="E596">
        <v>15288</v>
      </c>
      <c r="F596">
        <v>14848</v>
      </c>
      <c r="G596">
        <v>13964</v>
      </c>
      <c r="H596">
        <f t="shared" si="45"/>
        <v>884</v>
      </c>
      <c r="I596">
        <f t="shared" si="46"/>
        <v>5.9536637931034484</v>
      </c>
      <c r="J596" s="9">
        <f t="shared" si="47"/>
        <v>0</v>
      </c>
      <c r="K596" s="9">
        <f t="shared" si="48"/>
        <v>3.6535845107273679</v>
      </c>
    </row>
    <row r="597" spans="2:11">
      <c r="B597" s="17">
        <v>21</v>
      </c>
      <c r="C597" s="17">
        <v>21</v>
      </c>
      <c r="D597">
        <v>3567</v>
      </c>
      <c r="E597">
        <v>14277</v>
      </c>
      <c r="F597">
        <v>13849</v>
      </c>
      <c r="G597">
        <v>12775</v>
      </c>
      <c r="H597">
        <f t="shared" si="45"/>
        <v>1074</v>
      </c>
      <c r="I597">
        <f t="shared" si="46"/>
        <v>7.7550725684164918</v>
      </c>
      <c r="J597" s="9">
        <f t="shared" si="47"/>
        <v>0</v>
      </c>
      <c r="K597" s="9">
        <f t="shared" si="48"/>
        <v>3.5814409868236612</v>
      </c>
    </row>
    <row r="598" spans="2:11">
      <c r="B598" s="17">
        <v>22</v>
      </c>
      <c r="C598" s="17">
        <v>22</v>
      </c>
      <c r="D598">
        <v>3964</v>
      </c>
      <c r="E598">
        <v>15174</v>
      </c>
      <c r="F598">
        <v>14750</v>
      </c>
      <c r="G598">
        <v>13826</v>
      </c>
      <c r="H598">
        <f t="shared" si="45"/>
        <v>924</v>
      </c>
      <c r="I598">
        <f t="shared" si="46"/>
        <v>6.2644067796610168</v>
      </c>
      <c r="J598" s="9">
        <f t="shared" si="47"/>
        <v>0</v>
      </c>
      <c r="K598" s="9">
        <f t="shared" si="48"/>
        <v>3.4878910191725532</v>
      </c>
    </row>
    <row r="599" spans="2:11">
      <c r="B599" s="17">
        <v>23</v>
      </c>
      <c r="C599" s="17">
        <v>23</v>
      </c>
      <c r="D599">
        <v>3955</v>
      </c>
      <c r="E599">
        <v>15221</v>
      </c>
      <c r="F599">
        <v>14781</v>
      </c>
      <c r="G599">
        <v>13767</v>
      </c>
      <c r="H599">
        <f t="shared" si="45"/>
        <v>1014</v>
      </c>
      <c r="I599">
        <f t="shared" si="46"/>
        <v>6.8601583113456464</v>
      </c>
      <c r="J599" s="9">
        <f t="shared" si="47"/>
        <v>0</v>
      </c>
      <c r="K599" s="9">
        <f t="shared" si="48"/>
        <v>3.4809102402022756</v>
      </c>
    </row>
    <row r="600" spans="2:11">
      <c r="B600" s="17">
        <v>24</v>
      </c>
      <c r="C600" s="17">
        <v>24</v>
      </c>
      <c r="D600">
        <v>3959</v>
      </c>
      <c r="E600">
        <v>15611</v>
      </c>
      <c r="F600">
        <v>15135</v>
      </c>
      <c r="G600">
        <v>13515</v>
      </c>
      <c r="H600">
        <f t="shared" si="45"/>
        <v>1620</v>
      </c>
      <c r="I600">
        <f t="shared" si="46"/>
        <v>10.703666997026758</v>
      </c>
      <c r="J600" s="9">
        <f t="shared" si="47"/>
        <v>0</v>
      </c>
      <c r="K600" s="9">
        <f t="shared" si="48"/>
        <v>3.4137408436473855</v>
      </c>
    </row>
    <row r="601" spans="2:11">
      <c r="B601" s="17">
        <v>25</v>
      </c>
      <c r="C601" s="17">
        <v>25</v>
      </c>
      <c r="D601">
        <v>3949</v>
      </c>
      <c r="E601">
        <v>15593</v>
      </c>
      <c r="F601">
        <v>15181</v>
      </c>
      <c r="G601">
        <v>13809</v>
      </c>
      <c r="H601">
        <f t="shared" si="45"/>
        <v>1372</v>
      </c>
      <c r="I601">
        <f t="shared" si="46"/>
        <v>9.0376128054805349</v>
      </c>
      <c r="J601" s="9">
        <f t="shared" si="47"/>
        <v>0</v>
      </c>
      <c r="K601" s="9">
        <f t="shared" si="48"/>
        <v>3.4968346416814384</v>
      </c>
    </row>
    <row r="602" spans="2:11">
      <c r="B602" s="17">
        <v>26</v>
      </c>
      <c r="C602" s="17">
        <v>26</v>
      </c>
      <c r="D602">
        <v>3911</v>
      </c>
      <c r="E602">
        <v>15289</v>
      </c>
      <c r="F602">
        <v>14803</v>
      </c>
      <c r="G602">
        <v>13695</v>
      </c>
      <c r="H602">
        <f t="shared" si="45"/>
        <v>1108</v>
      </c>
      <c r="I602">
        <f t="shared" si="46"/>
        <v>7.4849692629872315</v>
      </c>
      <c r="J602" s="9">
        <f t="shared" si="47"/>
        <v>0</v>
      </c>
      <c r="K602" s="9">
        <f t="shared" si="48"/>
        <v>3.5016619790334951</v>
      </c>
    </row>
    <row r="603" spans="2:11">
      <c r="B603" s="17">
        <v>27</v>
      </c>
      <c r="C603" s="17">
        <v>27</v>
      </c>
      <c r="D603">
        <v>3913</v>
      </c>
      <c r="E603">
        <v>14963</v>
      </c>
      <c r="F603">
        <v>14509</v>
      </c>
      <c r="G603">
        <v>13989</v>
      </c>
      <c r="H603">
        <f t="shared" si="45"/>
        <v>520</v>
      </c>
      <c r="I603">
        <f t="shared" si="46"/>
        <v>3.5839823557791717</v>
      </c>
      <c r="J603" s="9">
        <f t="shared" si="47"/>
        <v>0</v>
      </c>
      <c r="K603" s="9">
        <f t="shared" si="48"/>
        <v>3.5750063889598773</v>
      </c>
    </row>
    <row r="604" spans="2:11">
      <c r="B604" s="17">
        <v>28</v>
      </c>
      <c r="C604" s="17">
        <v>28</v>
      </c>
      <c r="D604">
        <v>3956</v>
      </c>
      <c r="E604">
        <v>15580</v>
      </c>
      <c r="F604">
        <v>15132</v>
      </c>
      <c r="G604">
        <v>13866</v>
      </c>
      <c r="H604">
        <f t="shared" si="45"/>
        <v>1266</v>
      </c>
      <c r="I604">
        <f t="shared" si="46"/>
        <v>8.3663758921490867</v>
      </c>
      <c r="J604" s="9">
        <f t="shared" si="47"/>
        <v>0</v>
      </c>
      <c r="K604" s="9">
        <f t="shared" si="48"/>
        <v>3.505055611729019</v>
      </c>
    </row>
    <row r="605" spans="2:11">
      <c r="B605" s="17">
        <v>29</v>
      </c>
      <c r="C605" s="17">
        <v>29</v>
      </c>
      <c r="D605">
        <v>3867</v>
      </c>
      <c r="E605">
        <v>14777</v>
      </c>
      <c r="F605">
        <v>14325</v>
      </c>
      <c r="G605">
        <v>13457</v>
      </c>
      <c r="H605">
        <f t="shared" si="45"/>
        <v>868</v>
      </c>
      <c r="I605">
        <f t="shared" si="46"/>
        <v>6.0593368237347294</v>
      </c>
      <c r="J605" s="9">
        <f t="shared" si="47"/>
        <v>0</v>
      </c>
      <c r="K605" s="9">
        <f t="shared" si="48"/>
        <v>3.4799586242565295</v>
      </c>
    </row>
    <row r="606" spans="2:11">
      <c r="B606" s="17">
        <v>30</v>
      </c>
      <c r="C606" s="17">
        <v>30</v>
      </c>
      <c r="D606">
        <v>3797</v>
      </c>
      <c r="E606">
        <v>15379</v>
      </c>
      <c r="F606">
        <v>14931</v>
      </c>
      <c r="G606">
        <v>13649</v>
      </c>
      <c r="H606">
        <f t="shared" si="45"/>
        <v>1282</v>
      </c>
      <c r="I606">
        <f t="shared" si="46"/>
        <v>8.5861630165427645</v>
      </c>
      <c r="J606" s="9">
        <f t="shared" si="47"/>
        <v>0</v>
      </c>
      <c r="K606" s="9">
        <f t="shared" si="48"/>
        <v>3.5946800105346326</v>
      </c>
    </row>
    <row r="607" spans="2:11">
      <c r="B607" s="17">
        <v>31</v>
      </c>
      <c r="C607" s="17">
        <v>31</v>
      </c>
      <c r="D607">
        <v>3686</v>
      </c>
      <c r="E607">
        <v>14140</v>
      </c>
      <c r="F607">
        <v>13748</v>
      </c>
      <c r="G607">
        <v>13476</v>
      </c>
      <c r="H607">
        <f t="shared" si="45"/>
        <v>272</v>
      </c>
      <c r="I607">
        <f t="shared" si="46"/>
        <v>1.9784695955775384</v>
      </c>
      <c r="J607" s="9">
        <f t="shared" si="47"/>
        <v>0</v>
      </c>
      <c r="K607" s="9">
        <f t="shared" si="48"/>
        <v>3.6559956592512211</v>
      </c>
    </row>
    <row r="608" spans="2:11">
      <c r="B608" s="17">
        <v>32</v>
      </c>
      <c r="C608" s="17">
        <v>32</v>
      </c>
      <c r="D608">
        <v>3811</v>
      </c>
      <c r="E608">
        <v>14913</v>
      </c>
      <c r="F608">
        <v>14519</v>
      </c>
      <c r="G608">
        <v>13557</v>
      </c>
      <c r="H608">
        <f t="shared" si="45"/>
        <v>962</v>
      </c>
      <c r="I608">
        <f t="shared" si="46"/>
        <v>6.625800674977615</v>
      </c>
      <c r="J608" s="9">
        <f t="shared" si="47"/>
        <v>0</v>
      </c>
      <c r="K608" s="9">
        <f t="shared" si="48"/>
        <v>3.5573340330621885</v>
      </c>
    </row>
    <row r="609" spans="2:11">
      <c r="B609" s="17">
        <v>33</v>
      </c>
      <c r="C609" s="17">
        <v>33</v>
      </c>
      <c r="D609">
        <v>3761</v>
      </c>
      <c r="E609">
        <v>15431</v>
      </c>
      <c r="F609">
        <v>15001</v>
      </c>
      <c r="G609">
        <v>13501</v>
      </c>
      <c r="H609">
        <f t="shared" si="45"/>
        <v>1500</v>
      </c>
      <c r="I609">
        <f t="shared" si="46"/>
        <v>9.9993333777748141</v>
      </c>
      <c r="J609" s="9">
        <f t="shared" si="47"/>
        <v>0</v>
      </c>
      <c r="K609" s="9">
        <f t="shared" si="48"/>
        <v>3.5897367721350704</v>
      </c>
    </row>
    <row r="610" spans="2:11">
      <c r="B610" s="17">
        <v>34</v>
      </c>
      <c r="C610" s="17">
        <v>34</v>
      </c>
      <c r="D610">
        <v>3939</v>
      </c>
      <c r="E610">
        <v>15729</v>
      </c>
      <c r="F610">
        <v>15275</v>
      </c>
      <c r="G610">
        <v>13379</v>
      </c>
      <c r="H610">
        <f t="shared" si="45"/>
        <v>1896</v>
      </c>
      <c r="I610">
        <f t="shared" si="46"/>
        <v>12.412438625204583</v>
      </c>
      <c r="J610" s="9">
        <f t="shared" si="47"/>
        <v>0</v>
      </c>
      <c r="K610" s="9">
        <f t="shared" si="48"/>
        <v>3.3965473470423966</v>
      </c>
    </row>
    <row r="611" spans="2:11">
      <c r="B611" s="17">
        <v>35</v>
      </c>
      <c r="C611" s="17">
        <v>35</v>
      </c>
      <c r="D611">
        <v>3830</v>
      </c>
      <c r="E611">
        <v>14922</v>
      </c>
      <c r="F611">
        <v>14492</v>
      </c>
      <c r="G611">
        <v>13886</v>
      </c>
      <c r="H611">
        <f t="shared" si="45"/>
        <v>606</v>
      </c>
      <c r="I611">
        <f t="shared" si="46"/>
        <v>4.1816174441070935</v>
      </c>
      <c r="J611" s="9">
        <f t="shared" si="47"/>
        <v>0</v>
      </c>
      <c r="K611" s="9">
        <f t="shared" si="48"/>
        <v>3.6255874673629243</v>
      </c>
    </row>
    <row r="612" spans="2:11">
      <c r="B612" s="17">
        <v>36</v>
      </c>
      <c r="C612" s="17">
        <v>36</v>
      </c>
      <c r="D612">
        <v>3699</v>
      </c>
      <c r="E612">
        <v>14739</v>
      </c>
      <c r="F612">
        <v>14297</v>
      </c>
      <c r="G612">
        <v>13173</v>
      </c>
      <c r="H612">
        <f t="shared" si="45"/>
        <v>1124</v>
      </c>
      <c r="I612">
        <f t="shared" si="46"/>
        <v>7.861789186542631</v>
      </c>
      <c r="J612" s="9">
        <f t="shared" si="47"/>
        <v>0</v>
      </c>
      <c r="K612" s="9">
        <f t="shared" si="48"/>
        <v>3.5612327656123277</v>
      </c>
    </row>
    <row r="613" spans="2:11">
      <c r="B613" s="17">
        <v>37</v>
      </c>
      <c r="C613" s="17">
        <v>37</v>
      </c>
      <c r="D613">
        <v>3840</v>
      </c>
      <c r="E613">
        <v>14734</v>
      </c>
      <c r="F613">
        <v>14314</v>
      </c>
      <c r="G613">
        <v>13290</v>
      </c>
      <c r="H613">
        <f t="shared" si="45"/>
        <v>1024</v>
      </c>
      <c r="I613">
        <f t="shared" si="46"/>
        <v>7.1538354058963254</v>
      </c>
      <c r="J613" s="9">
        <f t="shared" si="47"/>
        <v>0</v>
      </c>
      <c r="K613" s="9">
        <f t="shared" si="48"/>
        <v>3.4609375</v>
      </c>
    </row>
    <row r="614" spans="2:11">
      <c r="B614" s="17">
        <v>38</v>
      </c>
      <c r="C614" s="17">
        <v>38</v>
      </c>
      <c r="D614">
        <v>3846</v>
      </c>
      <c r="E614">
        <v>15470</v>
      </c>
      <c r="F614">
        <v>15020</v>
      </c>
      <c r="G614">
        <v>13196</v>
      </c>
      <c r="H614">
        <f t="shared" si="45"/>
        <v>1824</v>
      </c>
      <c r="I614">
        <f t="shared" si="46"/>
        <v>12.14380825565912</v>
      </c>
      <c r="J614" s="9">
        <f t="shared" si="47"/>
        <v>0</v>
      </c>
      <c r="K614" s="9">
        <f t="shared" si="48"/>
        <v>3.4310972438897558</v>
      </c>
    </row>
    <row r="615" spans="2:11">
      <c r="B615" s="17">
        <v>39</v>
      </c>
      <c r="C615" s="17">
        <v>39</v>
      </c>
      <c r="D615">
        <v>3975</v>
      </c>
      <c r="E615">
        <v>15215</v>
      </c>
      <c r="F615">
        <v>14743</v>
      </c>
      <c r="G615">
        <v>13689</v>
      </c>
      <c r="H615">
        <f t="shared" si="45"/>
        <v>1054</v>
      </c>
      <c r="I615">
        <f t="shared" si="46"/>
        <v>7.149155531438649</v>
      </c>
      <c r="J615" s="9">
        <f t="shared" si="47"/>
        <v>0</v>
      </c>
      <c r="K615" s="9">
        <f t="shared" si="48"/>
        <v>3.4437735849056605</v>
      </c>
    </row>
    <row r="616" spans="2:11">
      <c r="B616" s="17">
        <v>40</v>
      </c>
      <c r="C616" s="17">
        <v>40</v>
      </c>
      <c r="D616">
        <v>3855</v>
      </c>
      <c r="E616">
        <v>15649</v>
      </c>
      <c r="F616">
        <v>15195</v>
      </c>
      <c r="G616">
        <v>13487</v>
      </c>
      <c r="H616">
        <f t="shared" si="45"/>
        <v>1708</v>
      </c>
      <c r="I616">
        <f t="shared" si="46"/>
        <v>11.240539651201054</v>
      </c>
      <c r="J616" s="9">
        <f t="shared" si="47"/>
        <v>0</v>
      </c>
      <c r="K616" s="9">
        <f t="shared" si="48"/>
        <v>3.4985732814526589</v>
      </c>
    </row>
    <row r="617" spans="2:11">
      <c r="B617" s="25" t="s">
        <v>27</v>
      </c>
      <c r="C617" s="26"/>
      <c r="D617" s="12">
        <f t="shared" ref="D617:K617" si="49">AVERAGE(D577:D616)</f>
        <v>3840.875</v>
      </c>
      <c r="E617" s="12">
        <f t="shared" si="49"/>
        <v>15059.575000000001</v>
      </c>
      <c r="F617" s="12">
        <f t="shared" si="49"/>
        <v>14619.625</v>
      </c>
      <c r="G617" s="12">
        <f t="shared" si="49"/>
        <v>13521.924999999999</v>
      </c>
      <c r="H617" s="12">
        <f t="shared" si="49"/>
        <v>1097.7</v>
      </c>
      <c r="I617" s="12">
        <f t="shared" si="49"/>
        <v>7.4622261383651081</v>
      </c>
      <c r="J617" s="13">
        <f t="shared" si="49"/>
        <v>0</v>
      </c>
      <c r="K617" s="13">
        <f t="shared" si="49"/>
        <v>3.5217840480869582</v>
      </c>
    </row>
    <row r="619" spans="2:11" ht="13.15">
      <c r="H619" s="23" t="s">
        <v>28</v>
      </c>
      <c r="I619" s="24">
        <f>AVERAGE(I577:I616) %</f>
        <v>7.4622261383651078E-2</v>
      </c>
    </row>
    <row r="620" spans="2:11" ht="13.15">
      <c r="H620" s="23" t="s">
        <v>29</v>
      </c>
      <c r="I620" s="23">
        <f>SUM(J577:J616)</f>
        <v>0</v>
      </c>
    </row>
    <row r="621" spans="2:11" ht="13.15">
      <c r="H621" s="23" t="s">
        <v>30</v>
      </c>
      <c r="I621" s="24">
        <f>MAX(I577:I616) %</f>
        <v>0.12412438625204583</v>
      </c>
    </row>
    <row r="622" spans="2:11" ht="13.15">
      <c r="H622" s="23" t="s">
        <v>31</v>
      </c>
      <c r="I622" s="24">
        <f>MIN(I577:I616) %</f>
        <v>1.9784695955775384E-2</v>
      </c>
    </row>
    <row r="623" spans="2:11" ht="13.15">
      <c r="H623" s="23" t="s">
        <v>32</v>
      </c>
      <c r="I623" s="23">
        <f>MAX(K578:K617)</f>
        <v>3.6886609370668144</v>
      </c>
    </row>
    <row r="624" spans="2:11" ht="13.15">
      <c r="H624" s="23"/>
      <c r="I624" s="23"/>
    </row>
    <row r="625" spans="2:11" ht="13.15">
      <c r="H625" s="23"/>
      <c r="I625" s="23"/>
    </row>
    <row r="626" spans="2:11" ht="23.2">
      <c r="B626" s="14">
        <v>399</v>
      </c>
      <c r="H626" s="23"/>
      <c r="I626" s="23"/>
    </row>
    <row r="627" spans="2:11" ht="13.15">
      <c r="H627" s="23"/>
      <c r="I627" s="23"/>
    </row>
    <row r="629" spans="2:11" ht="13.15">
      <c r="B629" s="15" t="s">
        <v>8</v>
      </c>
      <c r="C629" s="15" t="s">
        <v>8</v>
      </c>
      <c r="D629" s="15" t="s">
        <v>10</v>
      </c>
      <c r="E629" s="15" t="s">
        <v>12</v>
      </c>
      <c r="F629" s="15" t="s">
        <v>14</v>
      </c>
      <c r="G629" s="15" t="s">
        <v>16</v>
      </c>
      <c r="H629" s="15" t="s">
        <v>18</v>
      </c>
      <c r="I629" s="15" t="s">
        <v>20</v>
      </c>
      <c r="J629" s="15" t="s">
        <v>22</v>
      </c>
      <c r="K629" s="16" t="s">
        <v>24</v>
      </c>
    </row>
    <row r="630" spans="2:11">
      <c r="B630" s="17">
        <v>1</v>
      </c>
      <c r="C630" s="17">
        <v>1</v>
      </c>
      <c r="D630">
        <v>5262</v>
      </c>
      <c r="E630">
        <v>20584</v>
      </c>
      <c r="F630">
        <v>20050</v>
      </c>
      <c r="G630">
        <v>18614</v>
      </c>
      <c r="H630">
        <f t="shared" ref="H630:H669" si="50">F630-G630</f>
        <v>1436</v>
      </c>
      <c r="I630">
        <f t="shared" ref="I630:I669" si="51">(H630/F630*100)</f>
        <v>7.1620947630922691</v>
      </c>
      <c r="J630" s="9">
        <f t="shared" ref="J630:J669" si="52">IF(I630&lt;0,1,0)</f>
        <v>0</v>
      </c>
      <c r="K630" s="9">
        <f t="shared" ref="K630:K669" si="53">G630/D630</f>
        <v>3.5374382364120107</v>
      </c>
    </row>
    <row r="631" spans="2:11">
      <c r="B631" s="17">
        <v>2</v>
      </c>
      <c r="C631" s="17">
        <v>2</v>
      </c>
      <c r="D631">
        <v>5370</v>
      </c>
      <c r="E631">
        <v>20890</v>
      </c>
      <c r="F631">
        <v>20330</v>
      </c>
      <c r="G631">
        <v>18858</v>
      </c>
      <c r="H631">
        <f t="shared" si="50"/>
        <v>1472</v>
      </c>
      <c r="I631">
        <f t="shared" si="51"/>
        <v>7.2405312346286275</v>
      </c>
      <c r="J631" s="9">
        <f t="shared" si="52"/>
        <v>0</v>
      </c>
      <c r="K631" s="9">
        <f t="shared" si="53"/>
        <v>3.511731843575419</v>
      </c>
    </row>
    <row r="632" spans="2:11">
      <c r="B632" s="17">
        <v>3</v>
      </c>
      <c r="C632" s="17">
        <v>3</v>
      </c>
      <c r="D632">
        <v>5357</v>
      </c>
      <c r="E632">
        <v>21177</v>
      </c>
      <c r="F632">
        <v>20595</v>
      </c>
      <c r="G632">
        <v>18821</v>
      </c>
      <c r="H632">
        <f t="shared" si="50"/>
        <v>1774</v>
      </c>
      <c r="I632">
        <f t="shared" si="51"/>
        <v>8.6137411993202235</v>
      </c>
      <c r="J632" s="9">
        <f t="shared" si="52"/>
        <v>0</v>
      </c>
      <c r="K632" s="9">
        <f t="shared" si="53"/>
        <v>3.5133470225872689</v>
      </c>
    </row>
    <row r="633" spans="2:11">
      <c r="B633" s="17">
        <v>4</v>
      </c>
      <c r="C633" s="17">
        <v>4</v>
      </c>
      <c r="D633">
        <v>5132</v>
      </c>
      <c r="E633">
        <v>20112</v>
      </c>
      <c r="F633">
        <v>19586</v>
      </c>
      <c r="G633">
        <v>18064</v>
      </c>
      <c r="H633">
        <f t="shared" si="50"/>
        <v>1522</v>
      </c>
      <c r="I633">
        <f t="shared" si="51"/>
        <v>7.7708567344021233</v>
      </c>
      <c r="J633" s="9">
        <f t="shared" si="52"/>
        <v>0</v>
      </c>
      <c r="K633" s="9">
        <f t="shared" si="53"/>
        <v>3.51987529228371</v>
      </c>
    </row>
    <row r="634" spans="2:11">
      <c r="B634" s="17">
        <v>5</v>
      </c>
      <c r="C634" s="17">
        <v>5</v>
      </c>
      <c r="D634">
        <v>5384</v>
      </c>
      <c r="E634">
        <v>21412</v>
      </c>
      <c r="F634">
        <v>20884</v>
      </c>
      <c r="G634">
        <v>19232</v>
      </c>
      <c r="H634">
        <f t="shared" si="50"/>
        <v>1652</v>
      </c>
      <c r="I634">
        <f t="shared" si="51"/>
        <v>7.9103619996169314</v>
      </c>
      <c r="J634" s="9">
        <f t="shared" si="52"/>
        <v>0</v>
      </c>
      <c r="K634" s="9">
        <f t="shared" si="53"/>
        <v>3.572065378900446</v>
      </c>
    </row>
    <row r="635" spans="2:11">
      <c r="B635" s="17">
        <v>6</v>
      </c>
      <c r="C635" s="17">
        <v>6</v>
      </c>
      <c r="D635">
        <v>5202</v>
      </c>
      <c r="E635">
        <v>20902</v>
      </c>
      <c r="F635">
        <v>20346</v>
      </c>
      <c r="G635">
        <v>18890</v>
      </c>
      <c r="H635">
        <f t="shared" si="50"/>
        <v>1456</v>
      </c>
      <c r="I635">
        <f t="shared" si="51"/>
        <v>7.156197778433107</v>
      </c>
      <c r="J635" s="9">
        <f t="shared" si="52"/>
        <v>0</v>
      </c>
      <c r="K635" s="9">
        <f t="shared" si="53"/>
        <v>3.6312956555171088</v>
      </c>
    </row>
    <row r="636" spans="2:11">
      <c r="B636" s="17">
        <v>7</v>
      </c>
      <c r="C636" s="17">
        <v>7</v>
      </c>
      <c r="D636">
        <v>5109</v>
      </c>
      <c r="E636">
        <v>19999</v>
      </c>
      <c r="F636">
        <v>19459</v>
      </c>
      <c r="G636">
        <v>18273</v>
      </c>
      <c r="H636">
        <f t="shared" si="50"/>
        <v>1186</v>
      </c>
      <c r="I636">
        <f t="shared" si="51"/>
        <v>6.0948661287835968</v>
      </c>
      <c r="J636" s="9">
        <f t="shared" si="52"/>
        <v>0</v>
      </c>
      <c r="K636" s="9">
        <f t="shared" si="53"/>
        <v>3.576629477392836</v>
      </c>
    </row>
    <row r="637" spans="2:11">
      <c r="B637" s="17">
        <v>8</v>
      </c>
      <c r="C637" s="17">
        <v>8</v>
      </c>
      <c r="D637">
        <v>5266</v>
      </c>
      <c r="E637">
        <v>20452</v>
      </c>
      <c r="F637">
        <v>19902</v>
      </c>
      <c r="G637">
        <v>18490</v>
      </c>
      <c r="H637">
        <f t="shared" si="50"/>
        <v>1412</v>
      </c>
      <c r="I637">
        <f t="shared" si="51"/>
        <v>7.0947643452919307</v>
      </c>
      <c r="J637" s="9">
        <f t="shared" si="52"/>
        <v>0</v>
      </c>
      <c r="K637" s="9">
        <f t="shared" si="53"/>
        <v>3.5112039498670717</v>
      </c>
    </row>
    <row r="638" spans="2:11">
      <c r="B638" s="17">
        <v>9</v>
      </c>
      <c r="C638" s="17">
        <v>9</v>
      </c>
      <c r="D638">
        <v>5131</v>
      </c>
      <c r="E638">
        <v>20909</v>
      </c>
      <c r="F638">
        <v>20381</v>
      </c>
      <c r="G638">
        <v>18851</v>
      </c>
      <c r="H638">
        <f t="shared" si="50"/>
        <v>1530</v>
      </c>
      <c r="I638">
        <f t="shared" si="51"/>
        <v>7.5069918060939118</v>
      </c>
      <c r="J638" s="9">
        <f t="shared" si="52"/>
        <v>0</v>
      </c>
      <c r="K638" s="9">
        <f t="shared" si="53"/>
        <v>3.6739427012278307</v>
      </c>
    </row>
    <row r="639" spans="2:11">
      <c r="B639" s="17">
        <v>10</v>
      </c>
      <c r="C639" s="17">
        <v>10</v>
      </c>
      <c r="D639">
        <v>5399</v>
      </c>
      <c r="E639">
        <v>20677</v>
      </c>
      <c r="F639">
        <v>20129</v>
      </c>
      <c r="G639">
        <v>18223</v>
      </c>
      <c r="H639">
        <f t="shared" si="50"/>
        <v>1906</v>
      </c>
      <c r="I639">
        <f t="shared" si="51"/>
        <v>9.4689254309702413</v>
      </c>
      <c r="J639" s="9">
        <f t="shared" si="52"/>
        <v>0</v>
      </c>
      <c r="K639" s="9">
        <f t="shared" si="53"/>
        <v>3.3752546767919984</v>
      </c>
    </row>
    <row r="640" spans="2:11">
      <c r="B640" s="17">
        <v>11</v>
      </c>
      <c r="C640" s="17">
        <v>11</v>
      </c>
      <c r="D640">
        <v>5326</v>
      </c>
      <c r="E640">
        <v>20734</v>
      </c>
      <c r="F640">
        <v>20168</v>
      </c>
      <c r="G640">
        <v>19006</v>
      </c>
      <c r="H640">
        <f t="shared" si="50"/>
        <v>1162</v>
      </c>
      <c r="I640">
        <f t="shared" si="51"/>
        <v>5.7616025386751293</v>
      </c>
      <c r="J640" s="9">
        <f t="shared" si="52"/>
        <v>0</v>
      </c>
      <c r="K640" s="9">
        <f t="shared" si="53"/>
        <v>3.568531731130304</v>
      </c>
    </row>
    <row r="641" spans="2:11">
      <c r="B641" s="17">
        <v>12</v>
      </c>
      <c r="C641" s="17">
        <v>12</v>
      </c>
      <c r="D641">
        <v>5304</v>
      </c>
      <c r="E641">
        <v>21086</v>
      </c>
      <c r="F641">
        <v>20526</v>
      </c>
      <c r="G641">
        <v>18558</v>
      </c>
      <c r="H641">
        <f t="shared" si="50"/>
        <v>1968</v>
      </c>
      <c r="I641">
        <f t="shared" si="51"/>
        <v>9.5878398129201994</v>
      </c>
      <c r="J641" s="9">
        <f t="shared" si="52"/>
        <v>0</v>
      </c>
      <c r="K641" s="9">
        <f t="shared" si="53"/>
        <v>3.498868778280543</v>
      </c>
    </row>
    <row r="642" spans="2:11">
      <c r="B642" s="17">
        <v>13</v>
      </c>
      <c r="C642" s="17">
        <v>13</v>
      </c>
      <c r="D642">
        <v>5481</v>
      </c>
      <c r="E642">
        <v>21759</v>
      </c>
      <c r="F642">
        <v>21189</v>
      </c>
      <c r="G642">
        <v>19601</v>
      </c>
      <c r="H642">
        <f t="shared" si="50"/>
        <v>1588</v>
      </c>
      <c r="I642" s="18">
        <f t="shared" si="51"/>
        <v>7.4944546698758785</v>
      </c>
      <c r="J642" s="9">
        <f t="shared" si="52"/>
        <v>0</v>
      </c>
      <c r="K642" s="9">
        <f t="shared" si="53"/>
        <v>3.5761722313446453</v>
      </c>
    </row>
    <row r="643" spans="2:11">
      <c r="B643" s="17">
        <v>14</v>
      </c>
      <c r="C643" s="17">
        <v>14</v>
      </c>
      <c r="D643">
        <v>5155</v>
      </c>
      <c r="E643">
        <v>19919</v>
      </c>
      <c r="F643">
        <v>19371</v>
      </c>
      <c r="G643">
        <v>17907</v>
      </c>
      <c r="H643">
        <f t="shared" si="50"/>
        <v>1464</v>
      </c>
      <c r="I643">
        <f t="shared" si="51"/>
        <v>7.5576893294099428</v>
      </c>
      <c r="J643" s="9">
        <f t="shared" si="52"/>
        <v>0</v>
      </c>
      <c r="K643" s="9">
        <f t="shared" si="53"/>
        <v>3.4737148399612026</v>
      </c>
    </row>
    <row r="644" spans="2:11">
      <c r="B644" s="17">
        <v>15</v>
      </c>
      <c r="C644" s="17">
        <v>15</v>
      </c>
      <c r="D644">
        <v>5371</v>
      </c>
      <c r="E644">
        <v>21245</v>
      </c>
      <c r="F644">
        <v>20711</v>
      </c>
      <c r="G644">
        <v>19311</v>
      </c>
      <c r="H644">
        <f t="shared" si="50"/>
        <v>1400</v>
      </c>
      <c r="I644">
        <f t="shared" si="51"/>
        <v>6.7596929168074942</v>
      </c>
      <c r="J644" s="9">
        <f t="shared" si="52"/>
        <v>0</v>
      </c>
      <c r="K644" s="9">
        <f t="shared" si="53"/>
        <v>3.5954198473282442</v>
      </c>
    </row>
    <row r="645" spans="2:11">
      <c r="B645" s="17">
        <v>16</v>
      </c>
      <c r="C645" s="17">
        <v>16</v>
      </c>
      <c r="D645">
        <v>5283</v>
      </c>
      <c r="E645">
        <v>20565</v>
      </c>
      <c r="F645">
        <v>20025</v>
      </c>
      <c r="G645">
        <v>18799</v>
      </c>
      <c r="H645">
        <f t="shared" si="50"/>
        <v>1226</v>
      </c>
      <c r="I645">
        <f t="shared" si="51"/>
        <v>6.1223470661672907</v>
      </c>
      <c r="J645" s="9">
        <f t="shared" si="52"/>
        <v>0</v>
      </c>
      <c r="K645" s="9">
        <f t="shared" si="53"/>
        <v>3.5583948514101835</v>
      </c>
    </row>
    <row r="646" spans="2:11">
      <c r="B646" s="17">
        <v>17</v>
      </c>
      <c r="C646" s="17">
        <v>17</v>
      </c>
      <c r="D646">
        <v>5449</v>
      </c>
      <c r="E646">
        <v>21383</v>
      </c>
      <c r="F646">
        <v>20793</v>
      </c>
      <c r="G646">
        <v>19229</v>
      </c>
      <c r="H646">
        <f t="shared" si="50"/>
        <v>1564</v>
      </c>
      <c r="I646">
        <f t="shared" si="51"/>
        <v>7.5217621314865575</v>
      </c>
      <c r="J646" s="9">
        <f t="shared" si="52"/>
        <v>0</v>
      </c>
      <c r="K646" s="9">
        <f t="shared" si="53"/>
        <v>3.5289043861258946</v>
      </c>
    </row>
    <row r="647" spans="2:11">
      <c r="B647" s="17">
        <v>18</v>
      </c>
      <c r="C647" s="17">
        <v>18</v>
      </c>
      <c r="D647">
        <v>5221</v>
      </c>
      <c r="E647">
        <v>20467</v>
      </c>
      <c r="F647">
        <v>19925</v>
      </c>
      <c r="G647">
        <v>18723</v>
      </c>
      <c r="H647">
        <f t="shared" si="50"/>
        <v>1202</v>
      </c>
      <c r="I647">
        <f t="shared" si="51"/>
        <v>6.0326223337515685</v>
      </c>
      <c r="J647" s="9">
        <f t="shared" si="52"/>
        <v>0</v>
      </c>
      <c r="K647" s="9">
        <f t="shared" si="53"/>
        <v>3.5860946178892932</v>
      </c>
    </row>
    <row r="648" spans="2:11">
      <c r="B648" s="17">
        <v>19</v>
      </c>
      <c r="C648" s="17">
        <v>19</v>
      </c>
      <c r="D648">
        <v>5362</v>
      </c>
      <c r="E648">
        <v>21510</v>
      </c>
      <c r="F648">
        <v>20942</v>
      </c>
      <c r="G648">
        <v>18676</v>
      </c>
      <c r="H648">
        <f t="shared" si="50"/>
        <v>2266</v>
      </c>
      <c r="I648">
        <f t="shared" si="51"/>
        <v>10.820360997039442</v>
      </c>
      <c r="J648" s="9">
        <f t="shared" si="52"/>
        <v>0</v>
      </c>
      <c r="K648" s="9">
        <f t="shared" si="53"/>
        <v>3.4830287206266317</v>
      </c>
    </row>
    <row r="649" spans="2:11">
      <c r="B649" s="17">
        <v>20</v>
      </c>
      <c r="C649" s="17">
        <v>20</v>
      </c>
      <c r="D649">
        <v>5312</v>
      </c>
      <c r="E649">
        <v>20776</v>
      </c>
      <c r="F649">
        <v>20278</v>
      </c>
      <c r="G649">
        <v>18954</v>
      </c>
      <c r="H649">
        <f t="shared" si="50"/>
        <v>1324</v>
      </c>
      <c r="I649">
        <f t="shared" si="51"/>
        <v>6.5292435151395605</v>
      </c>
      <c r="J649" s="9">
        <f t="shared" si="52"/>
        <v>0</v>
      </c>
      <c r="K649" s="9">
        <f t="shared" si="53"/>
        <v>3.5681475903614457</v>
      </c>
    </row>
    <row r="650" spans="2:11">
      <c r="B650" s="17">
        <v>21</v>
      </c>
      <c r="C650" s="17">
        <v>21</v>
      </c>
      <c r="D650">
        <v>5464</v>
      </c>
      <c r="E650">
        <v>21108</v>
      </c>
      <c r="F650">
        <v>20552</v>
      </c>
      <c r="G650">
        <v>18628</v>
      </c>
      <c r="H650">
        <f t="shared" si="50"/>
        <v>1924</v>
      </c>
      <c r="I650">
        <f t="shared" si="51"/>
        <v>9.3616193071233944</v>
      </c>
      <c r="J650" s="9">
        <f t="shared" si="52"/>
        <v>0</v>
      </c>
      <c r="K650" s="9">
        <f t="shared" si="53"/>
        <v>3.4092240117130306</v>
      </c>
    </row>
    <row r="651" spans="2:11">
      <c r="B651" s="17">
        <v>22</v>
      </c>
      <c r="C651" s="17">
        <v>22</v>
      </c>
      <c r="D651">
        <v>5282</v>
      </c>
      <c r="E651">
        <v>20528</v>
      </c>
      <c r="F651">
        <v>19990</v>
      </c>
      <c r="G651">
        <v>18110</v>
      </c>
      <c r="H651">
        <f t="shared" si="50"/>
        <v>1880</v>
      </c>
      <c r="I651">
        <f t="shared" si="51"/>
        <v>9.4047023511755885</v>
      </c>
      <c r="J651" s="9">
        <f t="shared" si="52"/>
        <v>0</v>
      </c>
      <c r="K651" s="9">
        <f t="shared" si="53"/>
        <v>3.4286255206361225</v>
      </c>
    </row>
    <row r="652" spans="2:11">
      <c r="B652" s="17">
        <v>23</v>
      </c>
      <c r="C652" s="17">
        <v>23</v>
      </c>
      <c r="D652">
        <v>5338</v>
      </c>
      <c r="E652">
        <v>20276</v>
      </c>
      <c r="F652">
        <v>19752</v>
      </c>
      <c r="G652">
        <v>19088</v>
      </c>
      <c r="H652">
        <f t="shared" si="50"/>
        <v>664</v>
      </c>
      <c r="I652">
        <f t="shared" si="51"/>
        <v>3.3616848926690963</v>
      </c>
      <c r="J652" s="9">
        <f t="shared" si="52"/>
        <v>0</v>
      </c>
      <c r="K652" s="9">
        <f t="shared" si="53"/>
        <v>3.5758711127763205</v>
      </c>
    </row>
    <row r="653" spans="2:11">
      <c r="B653" s="17">
        <v>24</v>
      </c>
      <c r="C653" s="17">
        <v>24</v>
      </c>
      <c r="D653">
        <v>5306</v>
      </c>
      <c r="E653">
        <v>21128</v>
      </c>
      <c r="F653">
        <v>20598</v>
      </c>
      <c r="G653">
        <v>18740</v>
      </c>
      <c r="H653">
        <f t="shared" si="50"/>
        <v>1858</v>
      </c>
      <c r="I653">
        <f t="shared" si="51"/>
        <v>9.020293232352655</v>
      </c>
      <c r="J653" s="9">
        <f t="shared" si="52"/>
        <v>0</v>
      </c>
      <c r="K653" s="9">
        <f t="shared" si="53"/>
        <v>3.5318507350169619</v>
      </c>
    </row>
    <row r="654" spans="2:11">
      <c r="B654" s="17">
        <v>25</v>
      </c>
      <c r="C654" s="17">
        <v>25</v>
      </c>
      <c r="D654">
        <v>5217</v>
      </c>
      <c r="E654">
        <v>20615</v>
      </c>
      <c r="F654">
        <v>20083</v>
      </c>
      <c r="G654">
        <v>18213</v>
      </c>
      <c r="H654">
        <f t="shared" si="50"/>
        <v>1870</v>
      </c>
      <c r="I654">
        <f t="shared" si="51"/>
        <v>9.3113578648608275</v>
      </c>
      <c r="J654" s="9">
        <f t="shared" si="52"/>
        <v>0</v>
      </c>
      <c r="K654" s="9">
        <f t="shared" si="53"/>
        <v>3.4910868315123635</v>
      </c>
    </row>
    <row r="655" spans="2:11">
      <c r="B655" s="17">
        <v>26</v>
      </c>
      <c r="C655" s="17">
        <v>26</v>
      </c>
      <c r="D655">
        <v>5160</v>
      </c>
      <c r="E655">
        <v>20594</v>
      </c>
      <c r="F655">
        <v>20058</v>
      </c>
      <c r="G655">
        <v>18604</v>
      </c>
      <c r="H655">
        <f t="shared" si="50"/>
        <v>1454</v>
      </c>
      <c r="I655">
        <f t="shared" si="51"/>
        <v>7.2489779639046761</v>
      </c>
      <c r="J655" s="9">
        <f t="shared" si="52"/>
        <v>0</v>
      </c>
      <c r="K655" s="9">
        <f t="shared" si="53"/>
        <v>3.6054263565891471</v>
      </c>
    </row>
    <row r="656" spans="2:11">
      <c r="B656" s="17">
        <v>27</v>
      </c>
      <c r="C656" s="17">
        <v>27</v>
      </c>
      <c r="D656">
        <v>5293</v>
      </c>
      <c r="E656">
        <v>20777</v>
      </c>
      <c r="F656">
        <v>20267</v>
      </c>
      <c r="G656">
        <v>18725</v>
      </c>
      <c r="H656">
        <f t="shared" si="50"/>
        <v>1542</v>
      </c>
      <c r="I656">
        <f t="shared" si="51"/>
        <v>7.6084274929688656</v>
      </c>
      <c r="J656" s="9">
        <f t="shared" si="52"/>
        <v>0</v>
      </c>
      <c r="K656" s="9">
        <f t="shared" si="53"/>
        <v>3.5376912903835254</v>
      </c>
    </row>
    <row r="657" spans="2:11">
      <c r="B657" s="17">
        <v>28</v>
      </c>
      <c r="C657" s="17">
        <v>28</v>
      </c>
      <c r="D657">
        <v>5304</v>
      </c>
      <c r="E657">
        <v>20508</v>
      </c>
      <c r="F657">
        <v>19946</v>
      </c>
      <c r="G657">
        <v>18352</v>
      </c>
      <c r="H657">
        <f t="shared" si="50"/>
        <v>1594</v>
      </c>
      <c r="I657">
        <f t="shared" si="51"/>
        <v>7.9915772585982143</v>
      </c>
      <c r="J657" s="9">
        <f t="shared" si="52"/>
        <v>0</v>
      </c>
      <c r="K657" s="9">
        <f t="shared" si="53"/>
        <v>3.460030165912519</v>
      </c>
    </row>
    <row r="658" spans="2:11">
      <c r="B658" s="17">
        <v>29</v>
      </c>
      <c r="C658" s="17">
        <v>29</v>
      </c>
      <c r="D658">
        <v>5301</v>
      </c>
      <c r="E658">
        <v>20705</v>
      </c>
      <c r="F658">
        <v>20163</v>
      </c>
      <c r="G658">
        <v>19407</v>
      </c>
      <c r="H658">
        <f t="shared" si="50"/>
        <v>756</v>
      </c>
      <c r="I658">
        <f t="shared" si="51"/>
        <v>3.7494420473143877</v>
      </c>
      <c r="J658" s="9">
        <f t="shared" si="52"/>
        <v>0</v>
      </c>
      <c r="K658" s="9">
        <f t="shared" si="53"/>
        <v>3.6610073571024335</v>
      </c>
    </row>
    <row r="659" spans="2:11">
      <c r="B659" s="17">
        <v>30</v>
      </c>
      <c r="C659" s="17">
        <v>30</v>
      </c>
      <c r="D659">
        <v>5088</v>
      </c>
      <c r="E659">
        <v>19872</v>
      </c>
      <c r="F659">
        <v>19338</v>
      </c>
      <c r="G659">
        <v>17958</v>
      </c>
      <c r="H659">
        <f t="shared" si="50"/>
        <v>1380</v>
      </c>
      <c r="I659">
        <f t="shared" si="51"/>
        <v>7.1362085013962142</v>
      </c>
      <c r="J659" s="9">
        <f t="shared" si="52"/>
        <v>0</v>
      </c>
      <c r="K659" s="9">
        <f t="shared" si="53"/>
        <v>3.5294811320754715</v>
      </c>
    </row>
    <row r="660" spans="2:11">
      <c r="B660" s="17">
        <v>31</v>
      </c>
      <c r="C660" s="17">
        <v>31</v>
      </c>
      <c r="D660">
        <v>5463</v>
      </c>
      <c r="E660">
        <v>21389</v>
      </c>
      <c r="F660">
        <v>20827</v>
      </c>
      <c r="G660">
        <v>19077</v>
      </c>
      <c r="H660">
        <f t="shared" si="50"/>
        <v>1750</v>
      </c>
      <c r="I660">
        <f t="shared" si="51"/>
        <v>8.402554376530464</v>
      </c>
      <c r="J660" s="9">
        <f t="shared" si="52"/>
        <v>0</v>
      </c>
      <c r="K660" s="9">
        <f t="shared" si="53"/>
        <v>3.4920373421197146</v>
      </c>
    </row>
    <row r="661" spans="2:11">
      <c r="B661" s="17">
        <v>32</v>
      </c>
      <c r="C661" s="17">
        <v>32</v>
      </c>
      <c r="D661">
        <v>5227</v>
      </c>
      <c r="E661">
        <v>20267</v>
      </c>
      <c r="F661">
        <v>19727</v>
      </c>
      <c r="G661">
        <v>18495</v>
      </c>
      <c r="H661">
        <f t="shared" si="50"/>
        <v>1232</v>
      </c>
      <c r="I661">
        <f t="shared" si="51"/>
        <v>6.2452476301515691</v>
      </c>
      <c r="J661" s="9">
        <f t="shared" si="52"/>
        <v>0</v>
      </c>
      <c r="K661" s="9">
        <f t="shared" si="53"/>
        <v>3.5383585230533767</v>
      </c>
    </row>
    <row r="662" spans="2:11">
      <c r="B662" s="17">
        <v>33</v>
      </c>
      <c r="C662" s="17">
        <v>33</v>
      </c>
      <c r="D662">
        <v>5406</v>
      </c>
      <c r="E662">
        <v>21122</v>
      </c>
      <c r="F662">
        <v>20586</v>
      </c>
      <c r="G662">
        <v>19176</v>
      </c>
      <c r="H662">
        <f t="shared" si="50"/>
        <v>1410</v>
      </c>
      <c r="I662">
        <f t="shared" si="51"/>
        <v>6.8493150684931505</v>
      </c>
      <c r="J662" s="9">
        <f t="shared" si="52"/>
        <v>0</v>
      </c>
      <c r="K662" s="9">
        <f t="shared" si="53"/>
        <v>3.5471698113207548</v>
      </c>
    </row>
    <row r="663" spans="2:11">
      <c r="B663" s="17">
        <v>34</v>
      </c>
      <c r="C663" s="17">
        <v>34</v>
      </c>
      <c r="D663">
        <v>5199</v>
      </c>
      <c r="E663">
        <v>20337</v>
      </c>
      <c r="F663">
        <v>19801</v>
      </c>
      <c r="G663">
        <v>18643</v>
      </c>
      <c r="H663">
        <f t="shared" si="50"/>
        <v>1158</v>
      </c>
      <c r="I663">
        <f t="shared" si="51"/>
        <v>5.8481894853795264</v>
      </c>
      <c r="J663" s="9">
        <f t="shared" si="52"/>
        <v>0</v>
      </c>
      <c r="K663" s="9">
        <f t="shared" si="53"/>
        <v>3.5858819003654547</v>
      </c>
    </row>
    <row r="664" spans="2:11">
      <c r="B664" s="17">
        <v>35</v>
      </c>
      <c r="C664" s="17">
        <v>35</v>
      </c>
      <c r="D664">
        <v>5404</v>
      </c>
      <c r="E664">
        <v>21284</v>
      </c>
      <c r="F664">
        <v>20720</v>
      </c>
      <c r="G664">
        <v>18238</v>
      </c>
      <c r="H664">
        <f t="shared" si="50"/>
        <v>2482</v>
      </c>
      <c r="I664">
        <f t="shared" si="51"/>
        <v>11.978764478764479</v>
      </c>
      <c r="J664" s="9">
        <f t="shared" si="52"/>
        <v>0</v>
      </c>
      <c r="K664" s="9">
        <f t="shared" si="53"/>
        <v>3.3749074759437452</v>
      </c>
    </row>
    <row r="665" spans="2:11">
      <c r="B665" s="17">
        <v>36</v>
      </c>
      <c r="C665" s="17">
        <v>36</v>
      </c>
      <c r="D665">
        <v>5231</v>
      </c>
      <c r="E665">
        <v>20437</v>
      </c>
      <c r="F665">
        <v>19887</v>
      </c>
      <c r="G665">
        <v>18651</v>
      </c>
      <c r="H665">
        <f t="shared" si="50"/>
        <v>1236</v>
      </c>
      <c r="I665">
        <f t="shared" si="51"/>
        <v>6.2151154020214214</v>
      </c>
      <c r="J665" s="9">
        <f t="shared" si="52"/>
        <v>0</v>
      </c>
      <c r="K665" s="9">
        <f t="shared" si="53"/>
        <v>3.5654750525712102</v>
      </c>
    </row>
    <row r="666" spans="2:11">
      <c r="B666" s="17">
        <v>37</v>
      </c>
      <c r="C666" s="17">
        <v>37</v>
      </c>
      <c r="D666">
        <v>5373</v>
      </c>
      <c r="E666">
        <v>21133</v>
      </c>
      <c r="F666">
        <v>20599</v>
      </c>
      <c r="G666">
        <v>18805</v>
      </c>
      <c r="H666">
        <f t="shared" si="50"/>
        <v>1794</v>
      </c>
      <c r="I666">
        <f t="shared" si="51"/>
        <v>8.7091606388659653</v>
      </c>
      <c r="J666" s="9">
        <f t="shared" si="52"/>
        <v>0</v>
      </c>
      <c r="K666" s="9">
        <f t="shared" si="53"/>
        <v>3.4999069421179976</v>
      </c>
    </row>
    <row r="667" spans="2:11">
      <c r="B667" s="17">
        <v>38</v>
      </c>
      <c r="C667" s="17">
        <v>38</v>
      </c>
      <c r="D667">
        <v>5292</v>
      </c>
      <c r="E667">
        <v>20722</v>
      </c>
      <c r="F667">
        <v>20206</v>
      </c>
      <c r="G667">
        <v>18846</v>
      </c>
      <c r="H667">
        <f t="shared" si="50"/>
        <v>1360</v>
      </c>
      <c r="I667">
        <f t="shared" si="51"/>
        <v>6.73067405721073</v>
      </c>
      <c r="J667" s="9">
        <f t="shared" si="52"/>
        <v>0</v>
      </c>
      <c r="K667" s="9">
        <f t="shared" si="53"/>
        <v>3.5612244897959182</v>
      </c>
    </row>
    <row r="668" spans="2:11">
      <c r="B668" s="17">
        <v>39</v>
      </c>
      <c r="C668" s="17">
        <v>39</v>
      </c>
      <c r="D668">
        <v>5284</v>
      </c>
      <c r="E668">
        <v>21102</v>
      </c>
      <c r="F668">
        <v>20538</v>
      </c>
      <c r="G668">
        <v>18814</v>
      </c>
      <c r="H668">
        <f t="shared" si="50"/>
        <v>1724</v>
      </c>
      <c r="I668">
        <f t="shared" si="51"/>
        <v>8.3941961242574727</v>
      </c>
      <c r="J668" s="9">
        <f t="shared" si="52"/>
        <v>0</v>
      </c>
      <c r="K668" s="9">
        <f t="shared" si="53"/>
        <v>3.560560181680545</v>
      </c>
    </row>
    <row r="669" spans="2:11">
      <c r="B669" s="17">
        <v>40</v>
      </c>
      <c r="C669" s="9">
        <v>40</v>
      </c>
      <c r="D669">
        <v>5158</v>
      </c>
      <c r="E669">
        <v>20518</v>
      </c>
      <c r="F669">
        <v>19958</v>
      </c>
      <c r="G669">
        <v>18538</v>
      </c>
      <c r="H669" s="18">
        <f t="shared" si="50"/>
        <v>1420</v>
      </c>
      <c r="I669">
        <f t="shared" si="51"/>
        <v>7.1149413768914718</v>
      </c>
      <c r="J669" s="9">
        <f t="shared" si="52"/>
        <v>0</v>
      </c>
      <c r="K669" s="9">
        <f t="shared" si="53"/>
        <v>3.5940286932919738</v>
      </c>
    </row>
    <row r="670" spans="2:11">
      <c r="B670" s="25" t="s">
        <v>27</v>
      </c>
      <c r="C670" s="26"/>
      <c r="D670" s="12">
        <f t="shared" ref="D670:K670" si="54">AVERAGE(D630:D669)</f>
        <v>5291.65</v>
      </c>
      <c r="E670" s="12">
        <f t="shared" si="54"/>
        <v>20774.5</v>
      </c>
      <c r="F670" s="12">
        <f t="shared" si="54"/>
        <v>20229.650000000001</v>
      </c>
      <c r="G670" s="12">
        <f t="shared" si="54"/>
        <v>18704.7</v>
      </c>
      <c r="H670" s="12">
        <f t="shared" si="54"/>
        <v>1524.95</v>
      </c>
      <c r="I670" s="12">
        <f t="shared" si="54"/>
        <v>7.5222349070709056</v>
      </c>
      <c r="J670" s="13">
        <f t="shared" si="54"/>
        <v>0</v>
      </c>
      <c r="K670" s="13">
        <f t="shared" si="54"/>
        <v>3.5352476688748169</v>
      </c>
    </row>
    <row r="672" spans="2:11" ht="13.15">
      <c r="H672" s="23" t="s">
        <v>28</v>
      </c>
      <c r="I672" s="24">
        <f>AVERAGE(I630:I669) %</f>
        <v>7.5222349070709058E-2</v>
      </c>
    </row>
    <row r="673" spans="8:9" ht="13.15">
      <c r="H673" s="23" t="s">
        <v>29</v>
      </c>
      <c r="I673" s="23">
        <f>SUM(J630:J669)</f>
        <v>0</v>
      </c>
    </row>
    <row r="674" spans="8:9" ht="13.15">
      <c r="H674" s="23" t="s">
        <v>30</v>
      </c>
      <c r="I674" s="24">
        <f>MAX(I630:I669) %</f>
        <v>0.11978764478764478</v>
      </c>
    </row>
    <row r="675" spans="8:9" ht="13.15">
      <c r="H675" s="23" t="s">
        <v>31</v>
      </c>
      <c r="I675" s="24">
        <f>MIN(I630:I669) %</f>
        <v>3.3616848926690965E-2</v>
      </c>
    </row>
    <row r="676" spans="8:9" ht="13.15">
      <c r="H676" s="23" t="s">
        <v>32</v>
      </c>
      <c r="I676" s="23">
        <f>MAX(K631:K670)</f>
        <v>3.6739427012278307</v>
      </c>
    </row>
    <row r="709" spans="2:17" ht="23.2">
      <c r="B709" s="14">
        <v>483</v>
      </c>
      <c r="H709" s="23"/>
      <c r="I709" s="23"/>
    </row>
    <row r="710" spans="2:17" ht="13.15">
      <c r="H710" s="23"/>
      <c r="I710" s="23"/>
    </row>
    <row r="712" spans="2:17" ht="13.15">
      <c r="B712" s="15" t="s">
        <v>8</v>
      </c>
      <c r="C712" s="15" t="s">
        <v>8</v>
      </c>
      <c r="D712" s="15" t="s">
        <v>10</v>
      </c>
      <c r="E712" s="15" t="s">
        <v>12</v>
      </c>
      <c r="F712" s="15" t="s">
        <v>14</v>
      </c>
      <c r="G712" s="15" t="s">
        <v>16</v>
      </c>
      <c r="H712" s="15" t="s">
        <v>18</v>
      </c>
      <c r="I712" s="15" t="s">
        <v>20</v>
      </c>
      <c r="J712" s="15" t="s">
        <v>22</v>
      </c>
      <c r="K712" s="16" t="s">
        <v>24</v>
      </c>
    </row>
    <row r="713" spans="2:17">
      <c r="B713" s="17">
        <v>1</v>
      </c>
      <c r="C713" s="17">
        <v>1</v>
      </c>
      <c r="D713">
        <v>6896</v>
      </c>
      <c r="E713">
        <v>27172</v>
      </c>
      <c r="F713">
        <v>26484</v>
      </c>
      <c r="G713">
        <v>24702</v>
      </c>
      <c r="H713">
        <f t="shared" ref="H713:H752" si="55">F713-G713</f>
        <v>1782</v>
      </c>
      <c r="I713">
        <f t="shared" ref="I713:I720" si="56">(H713/F713*100)</f>
        <v>6.7285908473040319</v>
      </c>
      <c r="J713" s="9">
        <f t="shared" ref="J713:J752" si="57">IF(I713&lt;0,1,0)</f>
        <v>0</v>
      </c>
      <c r="K713" s="9">
        <f t="shared" ref="K713:K752" si="58">G713/D713</f>
        <v>3.58207656612529</v>
      </c>
    </row>
    <row r="714" spans="2:17">
      <c r="B714" s="17">
        <v>2</v>
      </c>
      <c r="C714" s="17">
        <v>2</v>
      </c>
      <c r="D714">
        <v>7020</v>
      </c>
      <c r="E714">
        <v>27602</v>
      </c>
      <c r="F714">
        <v>26926</v>
      </c>
      <c r="G714">
        <v>25068</v>
      </c>
      <c r="H714">
        <f t="shared" si="55"/>
        <v>1858</v>
      </c>
      <c r="I714">
        <f t="shared" si="56"/>
        <v>6.900393671544232</v>
      </c>
      <c r="J714" s="9">
        <f t="shared" si="57"/>
        <v>0</v>
      </c>
      <c r="K714" s="9">
        <f t="shared" si="58"/>
        <v>3.5709401709401711</v>
      </c>
    </row>
    <row r="715" spans="2:17">
      <c r="B715" s="17">
        <v>3</v>
      </c>
      <c r="C715" s="17">
        <v>3</v>
      </c>
      <c r="D715">
        <v>6946</v>
      </c>
      <c r="E715">
        <v>28012</v>
      </c>
      <c r="F715">
        <v>27330</v>
      </c>
      <c r="G715">
        <v>24722</v>
      </c>
      <c r="H715">
        <f t="shared" si="55"/>
        <v>2608</v>
      </c>
      <c r="I715">
        <f t="shared" si="56"/>
        <v>9.5426271496523967</v>
      </c>
      <c r="J715" s="9">
        <f t="shared" si="57"/>
        <v>0</v>
      </c>
      <c r="K715" s="9">
        <f t="shared" si="58"/>
        <v>3.5591707457529513</v>
      </c>
      <c r="P715">
        <v>23091</v>
      </c>
      <c r="Q715">
        <v>21619</v>
      </c>
    </row>
    <row r="716" spans="2:17">
      <c r="B716" s="17">
        <v>4</v>
      </c>
      <c r="C716" s="17">
        <v>4</v>
      </c>
      <c r="D716">
        <v>7088</v>
      </c>
      <c r="E716">
        <v>27610</v>
      </c>
      <c r="F716">
        <v>26974</v>
      </c>
      <c r="G716">
        <v>25062</v>
      </c>
      <c r="H716">
        <f t="shared" si="55"/>
        <v>1912</v>
      </c>
      <c r="I716">
        <f t="shared" si="56"/>
        <v>7.088307258841847</v>
      </c>
      <c r="J716" s="9">
        <f t="shared" si="57"/>
        <v>0</v>
      </c>
      <c r="K716" s="9">
        <f t="shared" si="58"/>
        <v>3.5358352144469527</v>
      </c>
      <c r="P716">
        <v>25395</v>
      </c>
      <c r="Q716">
        <v>23899</v>
      </c>
    </row>
    <row r="717" spans="2:17">
      <c r="B717" s="17">
        <v>5</v>
      </c>
      <c r="C717" s="17">
        <v>5</v>
      </c>
      <c r="D717">
        <v>6949</v>
      </c>
      <c r="E717">
        <v>27487</v>
      </c>
      <c r="F717">
        <v>26795</v>
      </c>
      <c r="G717">
        <v>25177</v>
      </c>
      <c r="H717">
        <f t="shared" si="55"/>
        <v>1618</v>
      </c>
      <c r="I717">
        <f t="shared" si="56"/>
        <v>6.0384400074640787</v>
      </c>
      <c r="J717" s="9">
        <f t="shared" si="57"/>
        <v>0</v>
      </c>
      <c r="K717" s="9">
        <f t="shared" si="58"/>
        <v>3.6231112390271982</v>
      </c>
      <c r="P717">
        <v>26085</v>
      </c>
      <c r="Q717">
        <v>23947</v>
      </c>
    </row>
    <row r="718" spans="2:17">
      <c r="B718" s="17">
        <v>6</v>
      </c>
      <c r="C718" s="17">
        <v>6</v>
      </c>
      <c r="D718">
        <v>7035</v>
      </c>
      <c r="E718">
        <v>28551</v>
      </c>
      <c r="F718">
        <v>27849</v>
      </c>
      <c r="G718">
        <v>25471</v>
      </c>
      <c r="H718">
        <f t="shared" si="55"/>
        <v>2378</v>
      </c>
      <c r="I718">
        <f t="shared" si="56"/>
        <v>8.5389062443893859</v>
      </c>
      <c r="J718" s="9">
        <f t="shared" si="57"/>
        <v>0</v>
      </c>
      <c r="K718" s="9">
        <f t="shared" si="58"/>
        <v>3.6206112295664536</v>
      </c>
      <c r="P718">
        <v>26229</v>
      </c>
      <c r="Q718">
        <v>23853</v>
      </c>
    </row>
    <row r="719" spans="2:17">
      <c r="B719" s="17">
        <v>7</v>
      </c>
      <c r="C719" s="17">
        <v>7</v>
      </c>
      <c r="D719">
        <v>6821</v>
      </c>
      <c r="E719">
        <v>27177</v>
      </c>
      <c r="F719">
        <v>26517</v>
      </c>
      <c r="G719">
        <v>24525</v>
      </c>
      <c r="H719">
        <f t="shared" si="55"/>
        <v>1992</v>
      </c>
      <c r="I719">
        <f t="shared" si="56"/>
        <v>7.512162009277068</v>
      </c>
      <c r="J719" s="9">
        <f t="shared" si="57"/>
        <v>0</v>
      </c>
      <c r="K719" s="9">
        <f t="shared" si="58"/>
        <v>3.595513854273567</v>
      </c>
      <c r="P719">
        <v>26318</v>
      </c>
      <c r="Q719">
        <v>24752</v>
      </c>
    </row>
    <row r="720" spans="2:17">
      <c r="B720" s="17">
        <v>8</v>
      </c>
      <c r="C720" s="17">
        <v>8</v>
      </c>
      <c r="D720">
        <v>5707</v>
      </c>
      <c r="E720">
        <v>23725</v>
      </c>
      <c r="F720">
        <v>23091</v>
      </c>
      <c r="G720">
        <v>21619</v>
      </c>
      <c r="H720">
        <f t="shared" si="55"/>
        <v>1472</v>
      </c>
      <c r="I720">
        <f t="shared" si="56"/>
        <v>6.3747780520549133</v>
      </c>
      <c r="J720" s="9">
        <f t="shared" si="57"/>
        <v>0</v>
      </c>
      <c r="K720" s="9">
        <f t="shared" si="58"/>
        <v>3.7881548974943051</v>
      </c>
      <c r="P720">
        <v>26426</v>
      </c>
      <c r="Q720">
        <v>25198</v>
      </c>
    </row>
    <row r="721" spans="2:17">
      <c r="B721" s="17">
        <v>9</v>
      </c>
      <c r="C721" s="17">
        <v>9</v>
      </c>
      <c r="D721">
        <v>7185</v>
      </c>
      <c r="E721">
        <v>27857</v>
      </c>
      <c r="F721">
        <v>27211</v>
      </c>
      <c r="G721">
        <v>24681</v>
      </c>
      <c r="H721">
        <f t="shared" si="55"/>
        <v>2530</v>
      </c>
      <c r="I721">
        <v>9.3000000000000007</v>
      </c>
      <c r="J721" s="9">
        <f t="shared" si="57"/>
        <v>0</v>
      </c>
      <c r="K721" s="9">
        <f t="shared" si="58"/>
        <v>3.4350730688935283</v>
      </c>
      <c r="P721">
        <v>26432</v>
      </c>
      <c r="Q721">
        <v>24164</v>
      </c>
    </row>
    <row r="722" spans="2:17">
      <c r="B722" s="17">
        <v>10</v>
      </c>
      <c r="C722" s="17">
        <v>10</v>
      </c>
      <c r="D722">
        <v>7270</v>
      </c>
      <c r="E722">
        <v>27708</v>
      </c>
      <c r="F722">
        <v>27056</v>
      </c>
      <c r="G722">
        <v>25222</v>
      </c>
      <c r="H722">
        <f t="shared" si="55"/>
        <v>1834</v>
      </c>
      <c r="I722">
        <f t="shared" ref="I722:I752" si="59">(H722/F722*100)</f>
        <v>6.7785334121821403</v>
      </c>
      <c r="J722" s="9">
        <f t="shared" si="57"/>
        <v>0</v>
      </c>
      <c r="K722" s="9">
        <f t="shared" si="58"/>
        <v>3.4693259972489683</v>
      </c>
      <c r="P722">
        <v>26472</v>
      </c>
      <c r="Q722">
        <v>24594</v>
      </c>
    </row>
    <row r="723" spans="2:17">
      <c r="B723" s="17">
        <v>11</v>
      </c>
      <c r="C723" s="17">
        <v>11</v>
      </c>
      <c r="D723">
        <v>6900</v>
      </c>
      <c r="E723">
        <v>27108</v>
      </c>
      <c r="F723">
        <v>26432</v>
      </c>
      <c r="G723">
        <v>24164</v>
      </c>
      <c r="H723">
        <f t="shared" si="55"/>
        <v>2268</v>
      </c>
      <c r="I723">
        <f t="shared" si="59"/>
        <v>8.5805084745762699</v>
      </c>
      <c r="J723" s="9">
        <f t="shared" si="57"/>
        <v>0</v>
      </c>
      <c r="K723" s="9">
        <f t="shared" si="58"/>
        <v>3.5020289855072462</v>
      </c>
      <c r="P723">
        <v>26484</v>
      </c>
      <c r="Q723">
        <v>24702</v>
      </c>
    </row>
    <row r="724" spans="2:17">
      <c r="B724" s="17">
        <v>12</v>
      </c>
      <c r="C724" s="17">
        <v>12</v>
      </c>
      <c r="D724">
        <v>6992</v>
      </c>
      <c r="E724">
        <v>27146</v>
      </c>
      <c r="F724">
        <v>26472</v>
      </c>
      <c r="G724">
        <v>24594</v>
      </c>
      <c r="H724">
        <f t="shared" si="55"/>
        <v>1878</v>
      </c>
      <c r="I724">
        <f t="shared" si="59"/>
        <v>7.0942883046237544</v>
      </c>
      <c r="J724" s="9">
        <f t="shared" si="57"/>
        <v>0</v>
      </c>
      <c r="K724" s="9">
        <f t="shared" si="58"/>
        <v>3.5174485125858124</v>
      </c>
      <c r="P724">
        <v>26517</v>
      </c>
      <c r="Q724">
        <v>24525</v>
      </c>
    </row>
    <row r="725" spans="2:17">
      <c r="B725" s="17">
        <v>13</v>
      </c>
      <c r="C725" s="17">
        <v>13</v>
      </c>
      <c r="D725">
        <v>7043</v>
      </c>
      <c r="E725">
        <v>27931</v>
      </c>
      <c r="F725">
        <v>27255</v>
      </c>
      <c r="G725">
        <v>25117</v>
      </c>
      <c r="H725">
        <f t="shared" si="55"/>
        <v>2138</v>
      </c>
      <c r="I725">
        <f t="shared" si="59"/>
        <v>7.8444322142726106</v>
      </c>
      <c r="J725" s="9">
        <f t="shared" si="57"/>
        <v>0</v>
      </c>
      <c r="K725" s="9">
        <f t="shared" si="58"/>
        <v>3.5662359789862275</v>
      </c>
      <c r="P725">
        <v>26548</v>
      </c>
      <c r="Q725">
        <v>24808</v>
      </c>
    </row>
    <row r="726" spans="2:17">
      <c r="B726" s="17">
        <v>14</v>
      </c>
      <c r="C726" s="17">
        <v>14</v>
      </c>
      <c r="D726">
        <v>7219</v>
      </c>
      <c r="E726">
        <v>28579</v>
      </c>
      <c r="F726">
        <v>27881</v>
      </c>
      <c r="G726">
        <v>25773</v>
      </c>
      <c r="H726">
        <f t="shared" si="55"/>
        <v>2108</v>
      </c>
      <c r="I726">
        <f t="shared" si="59"/>
        <v>7.5607044223664861</v>
      </c>
      <c r="J726" s="9">
        <f t="shared" si="57"/>
        <v>0</v>
      </c>
      <c r="K726" s="9">
        <f t="shared" si="58"/>
        <v>3.5701620723091843</v>
      </c>
      <c r="P726">
        <v>26708</v>
      </c>
      <c r="Q726">
        <v>24810</v>
      </c>
    </row>
    <row r="727" spans="2:17">
      <c r="B727" s="17">
        <v>15</v>
      </c>
      <c r="C727" s="17">
        <v>15</v>
      </c>
      <c r="D727">
        <v>7119</v>
      </c>
      <c r="E727">
        <v>27777</v>
      </c>
      <c r="F727">
        <v>27091</v>
      </c>
      <c r="G727">
        <v>25365</v>
      </c>
      <c r="H727">
        <f t="shared" si="55"/>
        <v>1726</v>
      </c>
      <c r="I727">
        <f t="shared" si="59"/>
        <v>6.3711195600014756</v>
      </c>
      <c r="J727" s="9">
        <f t="shared" si="57"/>
        <v>0</v>
      </c>
      <c r="K727" s="9">
        <f t="shared" si="58"/>
        <v>3.5630004214075011</v>
      </c>
      <c r="P727">
        <v>26795</v>
      </c>
      <c r="Q727">
        <v>25177</v>
      </c>
    </row>
    <row r="728" spans="2:17">
      <c r="B728" s="17">
        <v>16</v>
      </c>
      <c r="C728" s="17">
        <v>16</v>
      </c>
      <c r="D728">
        <v>7108</v>
      </c>
      <c r="E728">
        <v>27566</v>
      </c>
      <c r="F728">
        <v>26908</v>
      </c>
      <c r="G728">
        <v>24942</v>
      </c>
      <c r="H728">
        <f t="shared" si="55"/>
        <v>1966</v>
      </c>
      <c r="I728">
        <f t="shared" si="59"/>
        <v>7.306377285565631</v>
      </c>
      <c r="J728" s="9">
        <f t="shared" si="57"/>
        <v>0</v>
      </c>
      <c r="K728" s="9">
        <f t="shared" si="58"/>
        <v>3.50900393922341</v>
      </c>
      <c r="P728">
        <v>26908</v>
      </c>
      <c r="Q728">
        <v>24942</v>
      </c>
    </row>
    <row r="729" spans="2:17">
      <c r="B729" s="17">
        <v>17</v>
      </c>
      <c r="C729" s="17">
        <v>17</v>
      </c>
      <c r="D729">
        <v>7197</v>
      </c>
      <c r="E729">
        <v>28031</v>
      </c>
      <c r="F729">
        <v>27355</v>
      </c>
      <c r="G729">
        <v>25377</v>
      </c>
      <c r="H729">
        <f t="shared" si="55"/>
        <v>1978</v>
      </c>
      <c r="I729">
        <f t="shared" si="59"/>
        <v>7.2308535916651433</v>
      </c>
      <c r="J729" s="9">
        <f t="shared" si="57"/>
        <v>0</v>
      </c>
      <c r="K729" s="9">
        <f t="shared" si="58"/>
        <v>3.5260525218841186</v>
      </c>
      <c r="P729">
        <v>26926</v>
      </c>
      <c r="Q729">
        <v>25068</v>
      </c>
    </row>
    <row r="730" spans="2:17">
      <c r="B730" s="17">
        <v>18</v>
      </c>
      <c r="C730" s="17">
        <v>18</v>
      </c>
      <c r="D730">
        <v>7177</v>
      </c>
      <c r="E730">
        <v>28127</v>
      </c>
      <c r="F730">
        <v>27445</v>
      </c>
      <c r="G730">
        <v>25599</v>
      </c>
      <c r="H730">
        <f t="shared" si="55"/>
        <v>1846</v>
      </c>
      <c r="I730">
        <f t="shared" si="59"/>
        <v>6.726179631991255</v>
      </c>
      <c r="J730" s="9">
        <f t="shared" si="57"/>
        <v>0</v>
      </c>
      <c r="K730" s="9">
        <f t="shared" si="58"/>
        <v>3.5668106451163437</v>
      </c>
      <c r="P730">
        <v>26943</v>
      </c>
      <c r="Q730">
        <v>24483</v>
      </c>
    </row>
    <row r="731" spans="2:17">
      <c r="B731" s="17">
        <v>19</v>
      </c>
      <c r="C731" s="17">
        <v>19</v>
      </c>
      <c r="D731">
        <v>7323</v>
      </c>
      <c r="E731">
        <v>28351</v>
      </c>
      <c r="F731">
        <v>27677</v>
      </c>
      <c r="G731">
        <v>25691</v>
      </c>
      <c r="H731">
        <f t="shared" si="55"/>
        <v>1986</v>
      </c>
      <c r="I731">
        <f t="shared" si="59"/>
        <v>7.175633197239585</v>
      </c>
      <c r="J731" s="9">
        <f t="shared" si="57"/>
        <v>0</v>
      </c>
      <c r="K731" s="9">
        <f t="shared" si="58"/>
        <v>3.5082616414037964</v>
      </c>
      <c r="P731">
        <v>26974</v>
      </c>
      <c r="Q731">
        <v>25062</v>
      </c>
    </row>
    <row r="732" spans="2:17">
      <c r="B732" s="17">
        <v>20</v>
      </c>
      <c r="C732" s="17">
        <v>20</v>
      </c>
      <c r="D732">
        <v>7107</v>
      </c>
      <c r="E732">
        <v>27661</v>
      </c>
      <c r="F732">
        <v>26995</v>
      </c>
      <c r="G732">
        <v>24977</v>
      </c>
      <c r="H732">
        <f t="shared" si="55"/>
        <v>2018</v>
      </c>
      <c r="I732">
        <f t="shared" si="59"/>
        <v>7.475458418225597</v>
      </c>
      <c r="J732" s="9">
        <f t="shared" si="57"/>
        <v>0</v>
      </c>
      <c r="K732" s="9">
        <f t="shared" si="58"/>
        <v>3.5144224004502602</v>
      </c>
      <c r="P732">
        <v>26995</v>
      </c>
      <c r="Q732">
        <v>24977</v>
      </c>
    </row>
    <row r="733" spans="2:17">
      <c r="B733" s="17">
        <v>21</v>
      </c>
      <c r="C733" s="17">
        <v>21</v>
      </c>
      <c r="D733">
        <v>7153</v>
      </c>
      <c r="E733">
        <v>28009</v>
      </c>
      <c r="F733">
        <v>27347</v>
      </c>
      <c r="G733">
        <v>25641</v>
      </c>
      <c r="H733">
        <f t="shared" si="55"/>
        <v>1706</v>
      </c>
      <c r="I733">
        <f t="shared" si="59"/>
        <v>6.2383442425128903</v>
      </c>
      <c r="J733" s="9">
        <f t="shared" si="57"/>
        <v>0</v>
      </c>
      <c r="K733" s="9">
        <f t="shared" si="58"/>
        <v>3.584649797287851</v>
      </c>
      <c r="P733">
        <v>27037</v>
      </c>
      <c r="Q733">
        <v>25139</v>
      </c>
    </row>
    <row r="734" spans="2:17">
      <c r="B734" s="17">
        <v>22</v>
      </c>
      <c r="C734" s="17">
        <v>22</v>
      </c>
      <c r="D734">
        <v>7223</v>
      </c>
      <c r="E734">
        <v>28189</v>
      </c>
      <c r="F734">
        <v>27531</v>
      </c>
      <c r="G734">
        <v>24753</v>
      </c>
      <c r="H734">
        <f t="shared" si="55"/>
        <v>2778</v>
      </c>
      <c r="I734">
        <f t="shared" si="59"/>
        <v>10.090443500054484</v>
      </c>
      <c r="J734" s="9">
        <f t="shared" si="57"/>
        <v>0</v>
      </c>
      <c r="K734" s="9">
        <f t="shared" si="58"/>
        <v>3.42696940329503</v>
      </c>
      <c r="P734">
        <v>27056</v>
      </c>
      <c r="Q734">
        <v>25222</v>
      </c>
    </row>
    <row r="735" spans="2:17">
      <c r="B735" s="17">
        <v>23</v>
      </c>
      <c r="C735" s="17">
        <v>23</v>
      </c>
      <c r="D735">
        <v>7202</v>
      </c>
      <c r="E735">
        <v>28682</v>
      </c>
      <c r="F735">
        <v>28006</v>
      </c>
      <c r="G735">
        <v>25340</v>
      </c>
      <c r="H735">
        <f t="shared" si="55"/>
        <v>2666</v>
      </c>
      <c r="I735">
        <f t="shared" si="59"/>
        <v>9.5193887024209101</v>
      </c>
      <c r="J735" s="9">
        <f t="shared" si="57"/>
        <v>0</v>
      </c>
      <c r="K735" s="9">
        <f t="shared" si="58"/>
        <v>3.5184670924743129</v>
      </c>
      <c r="P735">
        <v>27091</v>
      </c>
      <c r="Q735">
        <v>25365</v>
      </c>
    </row>
    <row r="736" spans="2:17">
      <c r="B736" s="17">
        <v>24</v>
      </c>
      <c r="C736" s="17">
        <v>24</v>
      </c>
      <c r="D736">
        <v>7026</v>
      </c>
      <c r="E736">
        <v>27106</v>
      </c>
      <c r="F736">
        <v>26426</v>
      </c>
      <c r="G736">
        <v>25198</v>
      </c>
      <c r="H736">
        <f t="shared" si="55"/>
        <v>1228</v>
      </c>
      <c r="I736">
        <f t="shared" si="59"/>
        <v>4.6469386210550221</v>
      </c>
      <c r="J736" s="9">
        <f t="shared" si="57"/>
        <v>0</v>
      </c>
      <c r="K736" s="9">
        <f t="shared" si="58"/>
        <v>3.5863933959578707</v>
      </c>
      <c r="P736">
        <v>27177</v>
      </c>
      <c r="Q736">
        <v>25351</v>
      </c>
    </row>
    <row r="737" spans="2:17">
      <c r="B737" s="17">
        <v>25</v>
      </c>
      <c r="C737" s="17">
        <v>25</v>
      </c>
      <c r="D737">
        <v>6767</v>
      </c>
      <c r="E737">
        <v>26059</v>
      </c>
      <c r="F737">
        <v>25395</v>
      </c>
      <c r="G737">
        <v>23899</v>
      </c>
      <c r="H737">
        <f t="shared" si="55"/>
        <v>1496</v>
      </c>
      <c r="I737">
        <f t="shared" si="59"/>
        <v>5.8909234101201022</v>
      </c>
      <c r="J737" s="9">
        <f t="shared" si="57"/>
        <v>0</v>
      </c>
      <c r="K737" s="9">
        <f t="shared" si="58"/>
        <v>3.5316979459139946</v>
      </c>
      <c r="P737">
        <v>27211</v>
      </c>
      <c r="Q737">
        <v>24681</v>
      </c>
    </row>
    <row r="738" spans="2:17">
      <c r="B738" s="17">
        <v>26</v>
      </c>
      <c r="C738" s="17">
        <v>26</v>
      </c>
      <c r="D738">
        <v>6912</v>
      </c>
      <c r="E738">
        <v>27230</v>
      </c>
      <c r="F738">
        <v>26548</v>
      </c>
      <c r="G738">
        <v>24808</v>
      </c>
      <c r="H738">
        <f t="shared" si="55"/>
        <v>1740</v>
      </c>
      <c r="I738">
        <f t="shared" si="59"/>
        <v>6.5541660388729843</v>
      </c>
      <c r="J738" s="9">
        <f t="shared" si="57"/>
        <v>0</v>
      </c>
      <c r="K738" s="9">
        <f t="shared" si="58"/>
        <v>3.5891203703703702</v>
      </c>
      <c r="P738">
        <v>27255</v>
      </c>
      <c r="Q738">
        <v>25117</v>
      </c>
    </row>
    <row r="739" spans="2:17">
      <c r="B739" s="17">
        <v>27</v>
      </c>
      <c r="C739" s="17">
        <v>27</v>
      </c>
      <c r="D739">
        <v>6842</v>
      </c>
      <c r="E739">
        <v>27404</v>
      </c>
      <c r="F739">
        <v>26708</v>
      </c>
      <c r="G739">
        <v>24810</v>
      </c>
      <c r="H739">
        <f t="shared" si="55"/>
        <v>1898</v>
      </c>
      <c r="I739">
        <f t="shared" si="59"/>
        <v>7.1064849483300883</v>
      </c>
      <c r="J739" s="9">
        <f t="shared" si="57"/>
        <v>0</v>
      </c>
      <c r="K739" s="9">
        <f t="shared" si="58"/>
        <v>3.6261327097339957</v>
      </c>
      <c r="P739">
        <v>27266</v>
      </c>
      <c r="Q739">
        <v>24834</v>
      </c>
    </row>
    <row r="740" spans="2:17">
      <c r="B740" s="17">
        <v>28</v>
      </c>
      <c r="C740" s="17">
        <v>28</v>
      </c>
      <c r="D740">
        <v>7177</v>
      </c>
      <c r="E740">
        <v>28381</v>
      </c>
      <c r="F740">
        <v>27743</v>
      </c>
      <c r="G740">
        <v>25177</v>
      </c>
      <c r="H740">
        <f t="shared" si="55"/>
        <v>2566</v>
      </c>
      <c r="I740">
        <f t="shared" si="59"/>
        <v>9.2491799733266049</v>
      </c>
      <c r="J740" s="9">
        <f t="shared" si="57"/>
        <v>0</v>
      </c>
      <c r="K740" s="9">
        <f t="shared" si="58"/>
        <v>3.5080117040546188</v>
      </c>
      <c r="P740">
        <v>27269</v>
      </c>
      <c r="Q740">
        <v>25331</v>
      </c>
    </row>
    <row r="741" spans="2:17">
      <c r="B741" s="17">
        <v>29</v>
      </c>
      <c r="C741" s="17">
        <v>29</v>
      </c>
      <c r="D741">
        <v>6841</v>
      </c>
      <c r="E741">
        <v>26733</v>
      </c>
      <c r="F741">
        <v>26085</v>
      </c>
      <c r="G741">
        <v>23947</v>
      </c>
      <c r="H741">
        <f t="shared" si="55"/>
        <v>2138</v>
      </c>
      <c r="I741">
        <f t="shared" si="59"/>
        <v>8.1962813877707497</v>
      </c>
      <c r="J741" s="9">
        <f t="shared" si="57"/>
        <v>0</v>
      </c>
      <c r="K741" s="9">
        <f t="shared" si="58"/>
        <v>3.5005116211080249</v>
      </c>
      <c r="P741">
        <v>27330</v>
      </c>
      <c r="Q741">
        <v>24722</v>
      </c>
    </row>
    <row r="742" spans="2:17">
      <c r="B742" s="17">
        <v>30</v>
      </c>
      <c r="C742" s="17">
        <v>30</v>
      </c>
      <c r="D742">
        <v>7125</v>
      </c>
      <c r="E742">
        <v>27841</v>
      </c>
      <c r="F742">
        <v>27177</v>
      </c>
      <c r="G742">
        <v>25351</v>
      </c>
      <c r="H742">
        <f t="shared" si="55"/>
        <v>1826</v>
      </c>
      <c r="I742">
        <f t="shared" si="59"/>
        <v>6.7189167310593518</v>
      </c>
      <c r="J742" s="9">
        <f t="shared" si="57"/>
        <v>0</v>
      </c>
      <c r="K742" s="9">
        <f t="shared" si="58"/>
        <v>3.5580350877192983</v>
      </c>
      <c r="P742">
        <v>27347</v>
      </c>
      <c r="Q742">
        <v>25641</v>
      </c>
    </row>
    <row r="743" spans="2:17">
      <c r="B743" s="17">
        <v>31</v>
      </c>
      <c r="C743" s="17">
        <v>31</v>
      </c>
      <c r="D743">
        <v>7113</v>
      </c>
      <c r="E743">
        <v>27949</v>
      </c>
      <c r="F743">
        <v>27269</v>
      </c>
      <c r="G743">
        <v>25331</v>
      </c>
      <c r="H743">
        <f t="shared" si="55"/>
        <v>1938</v>
      </c>
      <c r="I743">
        <f t="shared" si="59"/>
        <v>7.1069712860757637</v>
      </c>
      <c r="J743" s="9">
        <f t="shared" si="57"/>
        <v>0</v>
      </c>
      <c r="K743" s="9">
        <f t="shared" si="58"/>
        <v>3.5612259243638409</v>
      </c>
      <c r="P743">
        <v>27355</v>
      </c>
      <c r="Q743">
        <v>25377</v>
      </c>
    </row>
    <row r="744" spans="2:17">
      <c r="B744" s="17">
        <v>32</v>
      </c>
      <c r="C744" s="17">
        <v>32</v>
      </c>
      <c r="D744">
        <v>6960</v>
      </c>
      <c r="E744">
        <v>26986</v>
      </c>
      <c r="F744">
        <v>26318</v>
      </c>
      <c r="G744">
        <v>24752</v>
      </c>
      <c r="H744">
        <f t="shared" si="55"/>
        <v>1566</v>
      </c>
      <c r="I744">
        <f t="shared" si="59"/>
        <v>5.9503001747853181</v>
      </c>
      <c r="J744" s="9">
        <f t="shared" si="57"/>
        <v>0</v>
      </c>
      <c r="K744" s="9">
        <f t="shared" si="58"/>
        <v>3.5563218390804598</v>
      </c>
      <c r="P744">
        <v>27445</v>
      </c>
      <c r="Q744">
        <v>25599</v>
      </c>
    </row>
    <row r="745" spans="2:17">
      <c r="B745" s="17">
        <v>33</v>
      </c>
      <c r="C745" s="17">
        <v>33</v>
      </c>
      <c r="D745">
        <v>6913</v>
      </c>
      <c r="E745">
        <v>27611</v>
      </c>
      <c r="F745">
        <v>26943</v>
      </c>
      <c r="G745">
        <v>24483</v>
      </c>
      <c r="H745">
        <f t="shared" si="55"/>
        <v>2460</v>
      </c>
      <c r="I745">
        <f t="shared" si="59"/>
        <v>9.1303863712281483</v>
      </c>
      <c r="J745" s="9">
        <f t="shared" si="57"/>
        <v>0</v>
      </c>
      <c r="K745" s="9">
        <f t="shared" si="58"/>
        <v>3.5415883118761755</v>
      </c>
      <c r="P745">
        <v>27481</v>
      </c>
      <c r="Q745">
        <v>25407</v>
      </c>
    </row>
    <row r="746" spans="2:17">
      <c r="B746" s="17">
        <v>34</v>
      </c>
      <c r="C746" s="17">
        <v>34</v>
      </c>
      <c r="D746">
        <v>7131</v>
      </c>
      <c r="E746">
        <v>27705</v>
      </c>
      <c r="F746">
        <v>27037</v>
      </c>
      <c r="G746">
        <v>25139</v>
      </c>
      <c r="H746">
        <f t="shared" si="55"/>
        <v>1898</v>
      </c>
      <c r="I746">
        <f t="shared" si="59"/>
        <v>7.0200096164515298</v>
      </c>
      <c r="J746" s="9">
        <f t="shared" si="57"/>
        <v>0</v>
      </c>
      <c r="K746" s="9">
        <f t="shared" si="58"/>
        <v>3.5253120179497968</v>
      </c>
      <c r="P746">
        <v>27505</v>
      </c>
      <c r="Q746">
        <v>25327</v>
      </c>
    </row>
    <row r="747" spans="2:17">
      <c r="B747" s="17">
        <v>35</v>
      </c>
      <c r="C747" s="17">
        <v>35</v>
      </c>
      <c r="D747">
        <v>7085</v>
      </c>
      <c r="E747">
        <v>28147</v>
      </c>
      <c r="F747">
        <v>27505</v>
      </c>
      <c r="G747">
        <v>25327</v>
      </c>
      <c r="H747">
        <f t="shared" si="55"/>
        <v>2178</v>
      </c>
      <c r="I747">
        <f t="shared" si="59"/>
        <v>7.9185602617705868</v>
      </c>
      <c r="J747" s="9">
        <f t="shared" si="57"/>
        <v>0</v>
      </c>
      <c r="K747" s="9">
        <f t="shared" si="58"/>
        <v>3.5747353563867326</v>
      </c>
      <c r="P747">
        <v>27531</v>
      </c>
      <c r="Q747">
        <v>24753</v>
      </c>
    </row>
    <row r="748" spans="2:17">
      <c r="B748" s="17">
        <v>36</v>
      </c>
      <c r="C748" s="17">
        <v>36</v>
      </c>
      <c r="D748">
        <v>7029</v>
      </c>
      <c r="E748">
        <v>28165</v>
      </c>
      <c r="F748">
        <v>27481</v>
      </c>
      <c r="G748">
        <v>25407</v>
      </c>
      <c r="H748">
        <f t="shared" si="55"/>
        <v>2074</v>
      </c>
      <c r="I748">
        <f t="shared" si="59"/>
        <v>7.5470324951784864</v>
      </c>
      <c r="J748" s="9">
        <f t="shared" si="57"/>
        <v>0</v>
      </c>
      <c r="K748" s="9">
        <f t="shared" si="58"/>
        <v>3.6145966709346991</v>
      </c>
      <c r="P748">
        <v>27662</v>
      </c>
      <c r="Q748">
        <v>25310</v>
      </c>
    </row>
    <row r="749" spans="2:17">
      <c r="B749" s="17">
        <v>37</v>
      </c>
      <c r="C749" s="17">
        <v>37</v>
      </c>
      <c r="D749">
        <v>7207</v>
      </c>
      <c r="E749">
        <v>28671</v>
      </c>
      <c r="F749">
        <v>28003</v>
      </c>
      <c r="G749">
        <v>26457</v>
      </c>
      <c r="H749">
        <f t="shared" si="55"/>
        <v>1546</v>
      </c>
      <c r="I749">
        <f t="shared" si="59"/>
        <v>5.5208370531728743</v>
      </c>
      <c r="J749" s="9">
        <f t="shared" si="57"/>
        <v>0</v>
      </c>
      <c r="K749" s="9">
        <f t="shared" si="58"/>
        <v>3.6710142916608852</v>
      </c>
      <c r="P749">
        <v>27677</v>
      </c>
      <c r="Q749">
        <v>25691</v>
      </c>
    </row>
    <row r="750" spans="2:17">
      <c r="B750" s="17">
        <v>38</v>
      </c>
      <c r="C750" s="17">
        <v>38</v>
      </c>
      <c r="D750">
        <v>7240</v>
      </c>
      <c r="E750">
        <v>28318</v>
      </c>
      <c r="F750">
        <v>27662</v>
      </c>
      <c r="G750">
        <v>25310</v>
      </c>
      <c r="H750">
        <f t="shared" si="55"/>
        <v>2352</v>
      </c>
      <c r="I750">
        <f t="shared" si="59"/>
        <v>8.502638999349287</v>
      </c>
      <c r="J750" s="9">
        <f t="shared" si="57"/>
        <v>0</v>
      </c>
      <c r="K750" s="9">
        <f t="shared" si="58"/>
        <v>3.4958563535911602</v>
      </c>
      <c r="P750">
        <v>27743</v>
      </c>
      <c r="Q750">
        <v>25177</v>
      </c>
    </row>
    <row r="751" spans="2:17">
      <c r="B751" s="17">
        <v>39</v>
      </c>
      <c r="C751" s="17">
        <v>39</v>
      </c>
      <c r="D751">
        <v>6705</v>
      </c>
      <c r="E751">
        <v>26919</v>
      </c>
      <c r="F751">
        <v>26229</v>
      </c>
      <c r="G751">
        <v>23853</v>
      </c>
      <c r="H751">
        <f t="shared" si="55"/>
        <v>2376</v>
      </c>
      <c r="I751">
        <f t="shared" si="59"/>
        <v>9.0586755118380413</v>
      </c>
      <c r="J751" s="9">
        <f t="shared" si="57"/>
        <v>0</v>
      </c>
      <c r="K751" s="9">
        <f t="shared" si="58"/>
        <v>3.5574944071588366</v>
      </c>
      <c r="P751">
        <v>27849</v>
      </c>
      <c r="Q751">
        <v>25471</v>
      </c>
    </row>
    <row r="752" spans="2:17">
      <c r="B752" s="17">
        <v>40</v>
      </c>
      <c r="C752" s="9">
        <v>40</v>
      </c>
      <c r="D752">
        <v>7068</v>
      </c>
      <c r="E752">
        <v>27918</v>
      </c>
      <c r="F752">
        <v>27266</v>
      </c>
      <c r="G752">
        <v>24834</v>
      </c>
      <c r="H752" s="18">
        <f t="shared" si="55"/>
        <v>2432</v>
      </c>
      <c r="I752">
        <f t="shared" si="59"/>
        <v>8.9195334849262817</v>
      </c>
      <c r="J752" s="9">
        <f t="shared" si="57"/>
        <v>0</v>
      </c>
      <c r="K752" s="9">
        <f t="shared" si="58"/>
        <v>3.5135823429541597</v>
      </c>
      <c r="P752">
        <v>27881</v>
      </c>
      <c r="Q752">
        <v>25773</v>
      </c>
    </row>
    <row r="753" spans="2:17">
      <c r="B753" s="25" t="s">
        <v>27</v>
      </c>
      <c r="C753" s="26"/>
      <c r="D753" s="12">
        <f t="shared" ref="D753:K753" si="60">AVERAGE(D713:D752)</f>
        <v>7020.5249999999996</v>
      </c>
      <c r="E753" s="12">
        <f t="shared" si="60"/>
        <v>27630.025000000001</v>
      </c>
      <c r="F753" s="12">
        <f t="shared" si="60"/>
        <v>26960.575000000001</v>
      </c>
      <c r="G753" s="12">
        <f t="shared" si="60"/>
        <v>24941.625</v>
      </c>
      <c r="H753" s="12">
        <f t="shared" si="60"/>
        <v>2018.95</v>
      </c>
      <c r="I753" s="12">
        <f t="shared" si="60"/>
        <v>7.4763576640884368</v>
      </c>
      <c r="J753" s="13">
        <f t="shared" si="60"/>
        <v>0</v>
      </c>
      <c r="K753" s="13">
        <f t="shared" si="60"/>
        <v>3.554123918662885</v>
      </c>
      <c r="P753">
        <v>28003</v>
      </c>
      <c r="Q753">
        <v>26457</v>
      </c>
    </row>
    <row r="754" spans="2:17">
      <c r="P754">
        <v>28006</v>
      </c>
      <c r="Q754">
        <v>25340</v>
      </c>
    </row>
    <row r="755" spans="2:17" ht="13.15">
      <c r="H755" s="23" t="s">
        <v>28</v>
      </c>
      <c r="I755" s="24">
        <f>AVERAGE(I713:I752) %</f>
        <v>7.4763576640884372E-2</v>
      </c>
    </row>
    <row r="756" spans="2:17" ht="13.15">
      <c r="H756" s="23" t="s">
        <v>29</v>
      </c>
      <c r="I756" s="23">
        <f>SUM(J713:J752)</f>
        <v>0</v>
      </c>
    </row>
    <row r="757" spans="2:17" ht="13.15">
      <c r="H757" s="23" t="s">
        <v>30</v>
      </c>
      <c r="I757" s="24">
        <f>MAX(I713:I752) %</f>
        <v>0.10090443500054484</v>
      </c>
    </row>
    <row r="758" spans="2:17" ht="13.15">
      <c r="H758" s="23" t="s">
        <v>31</v>
      </c>
      <c r="I758" s="24">
        <f>MIN(I713:I752) %</f>
        <v>4.6469386210550218E-2</v>
      </c>
    </row>
    <row r="759" spans="2:17" ht="13.15">
      <c r="H759" s="23" t="s">
        <v>32</v>
      </c>
      <c r="I759" s="23">
        <f>MAX(K714:K753)</f>
        <v>3.7881548974943051</v>
      </c>
    </row>
    <row r="762" spans="2:17" ht="23.2">
      <c r="B762" s="14">
        <v>624</v>
      </c>
      <c r="C762" s="14"/>
      <c r="D762" s="14"/>
      <c r="E762" s="14"/>
    </row>
    <row r="764" spans="2:17" ht="13.15">
      <c r="B764" s="15" t="s">
        <v>8</v>
      </c>
      <c r="C764" s="15" t="s">
        <v>8</v>
      </c>
      <c r="D764" s="15" t="s">
        <v>10</v>
      </c>
      <c r="E764" s="15" t="s">
        <v>12</v>
      </c>
      <c r="F764" s="15" t="s">
        <v>14</v>
      </c>
      <c r="G764" s="15" t="s">
        <v>16</v>
      </c>
      <c r="H764" s="15" t="s">
        <v>18</v>
      </c>
      <c r="I764" s="15" t="s">
        <v>20</v>
      </c>
      <c r="J764" s="15" t="s">
        <v>22</v>
      </c>
      <c r="K764" s="16" t="s">
        <v>24</v>
      </c>
    </row>
    <row r="765" spans="2:17">
      <c r="B765" s="17">
        <v>1</v>
      </c>
      <c r="C765" s="17">
        <v>1</v>
      </c>
      <c r="D765">
        <v>10418</v>
      </c>
      <c r="E765">
        <v>41026</v>
      </c>
      <c r="F765">
        <v>40144</v>
      </c>
      <c r="G765">
        <v>37322</v>
      </c>
      <c r="H765">
        <f t="shared" ref="H765:H804" si="61">F765-G765</f>
        <v>2822</v>
      </c>
      <c r="I765">
        <f t="shared" ref="I765:I804" si="62">(H765/F765*100)</f>
        <v>7.0296931048226385</v>
      </c>
      <c r="J765" s="9">
        <f>IF(I765&lt;0,1,0)</f>
        <v>0</v>
      </c>
      <c r="K765" s="9">
        <f t="shared" ref="K765:K804" si="63">G765/D765</f>
        <v>3.5824534459589175</v>
      </c>
    </row>
    <row r="766" spans="2:17">
      <c r="B766" s="17">
        <v>2</v>
      </c>
      <c r="C766">
        <v>2</v>
      </c>
      <c r="D766">
        <v>9945</v>
      </c>
      <c r="E766">
        <v>40833</v>
      </c>
      <c r="F766">
        <v>39911</v>
      </c>
      <c r="G766">
        <v>34919</v>
      </c>
      <c r="H766" s="18">
        <f t="shared" si="61"/>
        <v>4992</v>
      </c>
      <c r="I766">
        <f t="shared" si="62"/>
        <v>12.507829921575505</v>
      </c>
      <c r="J766" s="9">
        <f t="shared" ref="J766:J803" si="64">IF(I767&lt;0,1,0)</f>
        <v>0</v>
      </c>
      <c r="K766" s="9">
        <f t="shared" si="63"/>
        <v>3.5112116641528406</v>
      </c>
    </row>
    <row r="767" spans="2:17">
      <c r="B767" s="17">
        <v>3</v>
      </c>
      <c r="C767" s="17">
        <v>3</v>
      </c>
      <c r="D767">
        <v>10250</v>
      </c>
      <c r="E767">
        <v>40112</v>
      </c>
      <c r="F767">
        <v>39210</v>
      </c>
      <c r="G767">
        <v>37306</v>
      </c>
      <c r="H767">
        <f t="shared" si="61"/>
        <v>1904</v>
      </c>
      <c r="I767">
        <f t="shared" si="62"/>
        <v>4.8559041060953838</v>
      </c>
      <c r="J767" s="9">
        <f t="shared" si="64"/>
        <v>0</v>
      </c>
      <c r="K767" s="9">
        <f t="shared" si="63"/>
        <v>3.6396097560975611</v>
      </c>
    </row>
    <row r="768" spans="2:17">
      <c r="B768" s="17">
        <v>4</v>
      </c>
      <c r="C768" s="17">
        <v>4</v>
      </c>
      <c r="D768">
        <v>10531</v>
      </c>
      <c r="E768">
        <v>41087</v>
      </c>
      <c r="F768">
        <v>40221</v>
      </c>
      <c r="G768">
        <v>37195</v>
      </c>
      <c r="H768">
        <f t="shared" si="61"/>
        <v>3026</v>
      </c>
      <c r="I768">
        <f t="shared" si="62"/>
        <v>7.5234330324954621</v>
      </c>
      <c r="J768" s="9">
        <f t="shared" si="64"/>
        <v>0</v>
      </c>
      <c r="K768" s="9">
        <f t="shared" si="63"/>
        <v>3.5319532807900482</v>
      </c>
    </row>
    <row r="769" spans="2:11">
      <c r="B769" s="17">
        <v>5</v>
      </c>
      <c r="C769" s="17">
        <v>5</v>
      </c>
      <c r="D769">
        <v>10515</v>
      </c>
      <c r="E769">
        <v>41409</v>
      </c>
      <c r="F769">
        <v>40515</v>
      </c>
      <c r="G769">
        <v>36801</v>
      </c>
      <c r="H769">
        <f t="shared" si="61"/>
        <v>3714</v>
      </c>
      <c r="I769">
        <f t="shared" si="62"/>
        <v>9.1669751943724549</v>
      </c>
      <c r="J769" s="9">
        <f t="shared" si="64"/>
        <v>0</v>
      </c>
      <c r="K769" s="9">
        <f t="shared" si="63"/>
        <v>3.4998573466476461</v>
      </c>
    </row>
    <row r="770" spans="2:11">
      <c r="B770" s="17">
        <v>6</v>
      </c>
      <c r="C770" s="17">
        <v>6</v>
      </c>
      <c r="D770">
        <v>10015</v>
      </c>
      <c r="E770">
        <v>39703</v>
      </c>
      <c r="F770">
        <v>38793</v>
      </c>
      <c r="G770">
        <v>35757</v>
      </c>
      <c r="H770">
        <f t="shared" si="61"/>
        <v>3036</v>
      </c>
      <c r="I770">
        <f t="shared" si="62"/>
        <v>7.8261542030778743</v>
      </c>
      <c r="J770" s="9">
        <f t="shared" si="64"/>
        <v>0</v>
      </c>
      <c r="K770" s="9">
        <f t="shared" si="63"/>
        <v>3.5703444832750875</v>
      </c>
    </row>
    <row r="771" spans="2:11">
      <c r="B771" s="17">
        <v>7</v>
      </c>
      <c r="C771" s="17">
        <v>7</v>
      </c>
      <c r="D771">
        <v>10252</v>
      </c>
      <c r="E771">
        <v>40226</v>
      </c>
      <c r="F771">
        <v>39300</v>
      </c>
      <c r="G771">
        <v>36300</v>
      </c>
      <c r="H771">
        <f t="shared" si="61"/>
        <v>3000</v>
      </c>
      <c r="I771">
        <f t="shared" si="62"/>
        <v>7.6335877862595423</v>
      </c>
      <c r="J771" s="9">
        <f t="shared" si="64"/>
        <v>0</v>
      </c>
      <c r="K771" s="9">
        <f t="shared" si="63"/>
        <v>3.540772532188841</v>
      </c>
    </row>
    <row r="772" spans="2:11">
      <c r="B772" s="17">
        <v>8</v>
      </c>
      <c r="C772" s="17">
        <v>8</v>
      </c>
      <c r="D772">
        <v>10354</v>
      </c>
      <c r="E772">
        <v>41210</v>
      </c>
      <c r="F772">
        <v>40324</v>
      </c>
      <c r="G772">
        <v>36578</v>
      </c>
      <c r="H772">
        <f t="shared" si="61"/>
        <v>3746</v>
      </c>
      <c r="I772">
        <f t="shared" si="62"/>
        <v>9.2897530006943754</v>
      </c>
      <c r="J772" s="9">
        <f t="shared" si="64"/>
        <v>0</v>
      </c>
      <c r="K772" s="9">
        <f t="shared" si="63"/>
        <v>3.5327409696735561</v>
      </c>
    </row>
    <row r="773" spans="2:11">
      <c r="B773" s="17">
        <v>9</v>
      </c>
      <c r="C773" s="17">
        <v>9</v>
      </c>
      <c r="D773">
        <v>10603</v>
      </c>
      <c r="E773">
        <v>40595</v>
      </c>
      <c r="F773">
        <v>39673</v>
      </c>
      <c r="G773">
        <v>36995</v>
      </c>
      <c r="H773">
        <f t="shared" si="61"/>
        <v>2678</v>
      </c>
      <c r="I773">
        <f t="shared" si="62"/>
        <v>6.7501827439316413</v>
      </c>
      <c r="J773" s="9">
        <f t="shared" si="64"/>
        <v>0</v>
      </c>
      <c r="K773" s="9">
        <f t="shared" si="63"/>
        <v>3.4891068565500332</v>
      </c>
    </row>
    <row r="774" spans="2:11">
      <c r="B774" s="17">
        <v>10</v>
      </c>
      <c r="C774" s="17">
        <v>10</v>
      </c>
      <c r="D774">
        <v>10437</v>
      </c>
      <c r="E774">
        <v>41221</v>
      </c>
      <c r="F774">
        <v>40309</v>
      </c>
      <c r="G774">
        <v>37125</v>
      </c>
      <c r="H774">
        <f t="shared" si="61"/>
        <v>3184</v>
      </c>
      <c r="I774">
        <f t="shared" si="62"/>
        <v>7.8989803765908366</v>
      </c>
      <c r="J774" s="9">
        <f t="shared" si="64"/>
        <v>0</v>
      </c>
      <c r="K774" s="9">
        <f t="shared" si="63"/>
        <v>3.5570566254670881</v>
      </c>
    </row>
    <row r="775" spans="2:11">
      <c r="B775" s="17">
        <v>11</v>
      </c>
      <c r="C775" s="17">
        <v>11</v>
      </c>
      <c r="D775">
        <v>10173</v>
      </c>
      <c r="E775">
        <v>40439</v>
      </c>
      <c r="F775">
        <v>39547</v>
      </c>
      <c r="G775">
        <v>35745</v>
      </c>
      <c r="H775">
        <f t="shared" si="61"/>
        <v>3802</v>
      </c>
      <c r="I775">
        <f t="shared" si="62"/>
        <v>9.6138771588236782</v>
      </c>
      <c r="J775" s="9">
        <f t="shared" si="64"/>
        <v>0</v>
      </c>
      <c r="K775" s="9">
        <f t="shared" si="63"/>
        <v>3.5137127690946621</v>
      </c>
    </row>
    <row r="776" spans="2:11">
      <c r="B776" s="17">
        <v>12</v>
      </c>
      <c r="C776" s="17">
        <v>12</v>
      </c>
      <c r="D776">
        <v>10455</v>
      </c>
      <c r="E776">
        <v>40635</v>
      </c>
      <c r="F776">
        <v>39731</v>
      </c>
      <c r="G776">
        <v>36663</v>
      </c>
      <c r="H776">
        <f t="shared" si="61"/>
        <v>3068</v>
      </c>
      <c r="I776">
        <f t="shared" si="62"/>
        <v>7.7219299791095111</v>
      </c>
      <c r="J776" s="9">
        <f t="shared" si="64"/>
        <v>0</v>
      </c>
      <c r="K776" s="9">
        <f t="shared" si="63"/>
        <v>3.5067431850789097</v>
      </c>
    </row>
    <row r="777" spans="2:11">
      <c r="B777" s="17">
        <v>13</v>
      </c>
      <c r="C777" s="17">
        <v>13</v>
      </c>
      <c r="D777">
        <v>10282</v>
      </c>
      <c r="E777">
        <v>40114</v>
      </c>
      <c r="F777">
        <v>39236</v>
      </c>
      <c r="G777">
        <v>36252</v>
      </c>
      <c r="H777" s="18">
        <f t="shared" si="61"/>
        <v>2984</v>
      </c>
      <c r="I777">
        <f t="shared" si="62"/>
        <v>7.6052604750739121</v>
      </c>
      <c r="J777" s="9">
        <f t="shared" si="64"/>
        <v>0</v>
      </c>
      <c r="K777" s="9">
        <f t="shared" si="63"/>
        <v>3.5257731958762886</v>
      </c>
    </row>
    <row r="778" spans="2:11">
      <c r="B778" s="17">
        <v>14</v>
      </c>
      <c r="C778" s="17">
        <v>14</v>
      </c>
      <c r="D778">
        <v>10212</v>
      </c>
      <c r="E778">
        <v>40020</v>
      </c>
      <c r="F778">
        <v>39152</v>
      </c>
      <c r="G778">
        <v>36592</v>
      </c>
      <c r="H778">
        <f t="shared" si="61"/>
        <v>2560</v>
      </c>
      <c r="I778">
        <f t="shared" si="62"/>
        <v>6.5386187167960772</v>
      </c>
      <c r="J778" s="9">
        <f t="shared" si="64"/>
        <v>0</v>
      </c>
      <c r="K778" s="9">
        <f t="shared" si="63"/>
        <v>3.5832354093223659</v>
      </c>
    </row>
    <row r="779" spans="2:11">
      <c r="B779" s="17">
        <v>15</v>
      </c>
      <c r="C779" s="17">
        <v>15</v>
      </c>
      <c r="D779">
        <v>10248</v>
      </c>
      <c r="E779">
        <v>40688</v>
      </c>
      <c r="F779">
        <v>39810</v>
      </c>
      <c r="G779">
        <v>36700</v>
      </c>
      <c r="H779">
        <f t="shared" si="61"/>
        <v>3110</v>
      </c>
      <c r="I779">
        <f t="shared" si="62"/>
        <v>7.8121075106757099</v>
      </c>
      <c r="J779" s="9">
        <f t="shared" si="64"/>
        <v>0</v>
      </c>
      <c r="K779" s="9">
        <f t="shared" si="63"/>
        <v>3.5811865729898518</v>
      </c>
    </row>
    <row r="780" spans="2:11">
      <c r="B780" s="17">
        <v>16</v>
      </c>
      <c r="C780" s="17">
        <v>16</v>
      </c>
      <c r="D780">
        <v>10572</v>
      </c>
      <c r="E780">
        <v>41580</v>
      </c>
      <c r="F780">
        <v>40662</v>
      </c>
      <c r="G780">
        <v>37454</v>
      </c>
      <c r="H780">
        <f t="shared" si="61"/>
        <v>3208</v>
      </c>
      <c r="I780">
        <f t="shared" si="62"/>
        <v>7.8894299345826573</v>
      </c>
      <c r="J780" s="9">
        <f t="shared" si="64"/>
        <v>0</v>
      </c>
      <c r="K780" s="9">
        <f t="shared" si="63"/>
        <v>3.5427544457056377</v>
      </c>
    </row>
    <row r="781" spans="2:11">
      <c r="B781" s="17">
        <v>17</v>
      </c>
      <c r="C781" s="17">
        <v>17</v>
      </c>
      <c r="D781">
        <v>10672</v>
      </c>
      <c r="E781">
        <v>41936</v>
      </c>
      <c r="F781">
        <v>41006</v>
      </c>
      <c r="G781">
        <v>37696</v>
      </c>
      <c r="H781">
        <f t="shared" si="61"/>
        <v>3310</v>
      </c>
      <c r="I781">
        <f t="shared" si="62"/>
        <v>8.0719894649563475</v>
      </c>
      <c r="J781" s="9">
        <f t="shared" si="64"/>
        <v>0</v>
      </c>
      <c r="K781" s="9">
        <f t="shared" si="63"/>
        <v>3.532233883058471</v>
      </c>
    </row>
    <row r="782" spans="2:11">
      <c r="B782" s="17">
        <v>18</v>
      </c>
      <c r="C782" s="17">
        <v>18</v>
      </c>
      <c r="D782">
        <v>10671</v>
      </c>
      <c r="E782">
        <v>41805</v>
      </c>
      <c r="F782">
        <v>40919</v>
      </c>
      <c r="G782">
        <v>38385</v>
      </c>
      <c r="H782">
        <f t="shared" si="61"/>
        <v>2534</v>
      </c>
      <c r="I782">
        <f t="shared" si="62"/>
        <v>6.1927222072875683</v>
      </c>
      <c r="J782" s="9">
        <f t="shared" si="64"/>
        <v>0</v>
      </c>
      <c r="K782" s="9">
        <f t="shared" si="63"/>
        <v>3.5971324149564241</v>
      </c>
    </row>
    <row r="783" spans="2:11">
      <c r="B783" s="17">
        <v>19</v>
      </c>
      <c r="C783" s="17">
        <v>19</v>
      </c>
      <c r="D783">
        <v>10230</v>
      </c>
      <c r="E783">
        <v>40554</v>
      </c>
      <c r="F783">
        <v>39652</v>
      </c>
      <c r="G783">
        <v>36680</v>
      </c>
      <c r="H783">
        <f t="shared" si="61"/>
        <v>2972</v>
      </c>
      <c r="I783">
        <f t="shared" si="62"/>
        <v>7.4952083123171587</v>
      </c>
      <c r="J783" s="9">
        <f t="shared" si="64"/>
        <v>0</v>
      </c>
      <c r="K783" s="9">
        <f t="shared" si="63"/>
        <v>3.5855327468230693</v>
      </c>
    </row>
    <row r="784" spans="2:11">
      <c r="B784" s="17">
        <v>20</v>
      </c>
      <c r="C784" s="17">
        <v>20</v>
      </c>
      <c r="D784">
        <v>10365</v>
      </c>
      <c r="E784">
        <v>40219</v>
      </c>
      <c r="F784">
        <v>39349</v>
      </c>
      <c r="G784">
        <v>36851</v>
      </c>
      <c r="H784">
        <f t="shared" si="61"/>
        <v>2498</v>
      </c>
      <c r="I784">
        <f t="shared" si="62"/>
        <v>6.3483188899336698</v>
      </c>
      <c r="J784" s="9">
        <f t="shared" si="64"/>
        <v>0</v>
      </c>
      <c r="K784" s="9">
        <f t="shared" si="63"/>
        <v>3.5553304389773275</v>
      </c>
    </row>
    <row r="785" spans="2:11">
      <c r="B785" s="17">
        <v>21</v>
      </c>
      <c r="C785" s="17">
        <v>21</v>
      </c>
      <c r="D785">
        <v>10151</v>
      </c>
      <c r="E785">
        <v>39971</v>
      </c>
      <c r="F785">
        <v>39087</v>
      </c>
      <c r="G785">
        <v>36885</v>
      </c>
      <c r="H785">
        <f t="shared" si="61"/>
        <v>2202</v>
      </c>
      <c r="I785">
        <f t="shared" si="62"/>
        <v>5.6335866144754014</v>
      </c>
      <c r="J785" s="9">
        <f t="shared" si="64"/>
        <v>0</v>
      </c>
      <c r="K785" s="9">
        <f t="shared" si="63"/>
        <v>3.6336321544675401</v>
      </c>
    </row>
    <row r="786" spans="2:11">
      <c r="B786" s="17">
        <v>22</v>
      </c>
      <c r="C786" s="17">
        <v>22</v>
      </c>
      <c r="D786">
        <v>10289</v>
      </c>
      <c r="E786">
        <v>39773</v>
      </c>
      <c r="F786">
        <v>38935</v>
      </c>
      <c r="G786">
        <v>35469</v>
      </c>
      <c r="H786">
        <f t="shared" si="61"/>
        <v>3466</v>
      </c>
      <c r="I786">
        <f t="shared" si="62"/>
        <v>8.9020161808141776</v>
      </c>
      <c r="J786" s="9">
        <f t="shared" si="64"/>
        <v>0</v>
      </c>
      <c r="K786" s="9">
        <f t="shared" si="63"/>
        <v>3.4472737875400914</v>
      </c>
    </row>
    <row r="787" spans="2:11">
      <c r="B787" s="17">
        <v>23</v>
      </c>
      <c r="C787" s="17">
        <v>23</v>
      </c>
      <c r="D787">
        <v>10179</v>
      </c>
      <c r="E787">
        <v>40363</v>
      </c>
      <c r="F787">
        <v>39431</v>
      </c>
      <c r="G787">
        <v>36273</v>
      </c>
      <c r="H787">
        <f t="shared" si="61"/>
        <v>3158</v>
      </c>
      <c r="I787">
        <f t="shared" si="62"/>
        <v>8.0089269863812742</v>
      </c>
      <c r="J787" s="9">
        <f t="shared" si="64"/>
        <v>0</v>
      </c>
      <c r="K787" s="9">
        <f t="shared" si="63"/>
        <v>3.563513115237253</v>
      </c>
    </row>
    <row r="788" spans="2:11">
      <c r="B788" s="17">
        <v>24</v>
      </c>
      <c r="C788" s="17">
        <v>24</v>
      </c>
      <c r="D788">
        <v>10334</v>
      </c>
      <c r="E788">
        <v>41518</v>
      </c>
      <c r="F788">
        <v>40596</v>
      </c>
      <c r="G788">
        <v>36982</v>
      </c>
      <c r="H788">
        <f t="shared" si="61"/>
        <v>3614</v>
      </c>
      <c r="I788">
        <f t="shared" si="62"/>
        <v>8.9023549118139709</v>
      </c>
      <c r="J788" s="9">
        <f t="shared" si="64"/>
        <v>0</v>
      </c>
      <c r="K788" s="9">
        <f t="shared" si="63"/>
        <v>3.5786723437197598</v>
      </c>
    </row>
    <row r="789" spans="2:11">
      <c r="B789" s="17">
        <v>25</v>
      </c>
      <c r="C789" s="17">
        <v>25</v>
      </c>
      <c r="D789">
        <v>7499</v>
      </c>
      <c r="E789">
        <v>31183</v>
      </c>
      <c r="F789">
        <v>30355</v>
      </c>
      <c r="G789">
        <v>27447</v>
      </c>
      <c r="H789">
        <f t="shared" si="61"/>
        <v>2908</v>
      </c>
      <c r="I789">
        <f t="shared" si="62"/>
        <v>9.5799703508482956</v>
      </c>
      <c r="J789" s="9">
        <f t="shared" si="64"/>
        <v>0</v>
      </c>
      <c r="K789" s="9">
        <f t="shared" si="63"/>
        <v>3.660088011734898</v>
      </c>
    </row>
    <row r="790" spans="2:11">
      <c r="B790" s="17">
        <v>26</v>
      </c>
      <c r="C790" s="17">
        <v>26</v>
      </c>
      <c r="D790">
        <v>11084</v>
      </c>
      <c r="E790">
        <v>42518</v>
      </c>
      <c r="F790">
        <v>41618</v>
      </c>
      <c r="G790">
        <v>38436</v>
      </c>
      <c r="H790">
        <f t="shared" si="61"/>
        <v>3182</v>
      </c>
      <c r="I790">
        <f t="shared" si="62"/>
        <v>7.6457302128886546</v>
      </c>
      <c r="J790" s="9">
        <f t="shared" si="64"/>
        <v>0</v>
      </c>
      <c r="K790" s="9">
        <f t="shared" si="63"/>
        <v>3.4677011909058102</v>
      </c>
    </row>
    <row r="791" spans="2:11">
      <c r="B791" s="17">
        <v>27</v>
      </c>
      <c r="C791" s="17">
        <v>27</v>
      </c>
      <c r="D791">
        <v>10555</v>
      </c>
      <c r="E791">
        <v>41389</v>
      </c>
      <c r="F791">
        <v>40535</v>
      </c>
      <c r="G791">
        <v>37621</v>
      </c>
      <c r="H791">
        <f t="shared" si="61"/>
        <v>2914</v>
      </c>
      <c r="I791">
        <f t="shared" si="62"/>
        <v>7.1888491427161707</v>
      </c>
      <c r="J791" s="9">
        <f t="shared" si="64"/>
        <v>0</v>
      </c>
      <c r="K791" s="9">
        <f t="shared" si="63"/>
        <v>3.5642823306489815</v>
      </c>
    </row>
    <row r="792" spans="2:11">
      <c r="B792" s="17">
        <v>28</v>
      </c>
      <c r="C792" s="17">
        <v>28</v>
      </c>
      <c r="D792">
        <v>10661</v>
      </c>
      <c r="E792">
        <v>41345</v>
      </c>
      <c r="F792">
        <v>40437</v>
      </c>
      <c r="G792">
        <v>36901</v>
      </c>
      <c r="H792">
        <f t="shared" si="61"/>
        <v>3536</v>
      </c>
      <c r="I792">
        <f t="shared" si="62"/>
        <v>8.7444667012884238</v>
      </c>
      <c r="J792" s="9">
        <f t="shared" si="64"/>
        <v>0</v>
      </c>
      <c r="K792" s="9">
        <f t="shared" si="63"/>
        <v>3.4613075696463746</v>
      </c>
    </row>
    <row r="793" spans="2:11">
      <c r="B793" s="17">
        <v>29</v>
      </c>
      <c r="C793" s="17">
        <v>29</v>
      </c>
      <c r="D793">
        <v>10351</v>
      </c>
      <c r="E793">
        <v>40641</v>
      </c>
      <c r="F793">
        <v>39789</v>
      </c>
      <c r="G793">
        <v>37429</v>
      </c>
      <c r="H793">
        <f t="shared" si="61"/>
        <v>2360</v>
      </c>
      <c r="I793">
        <f t="shared" si="62"/>
        <v>5.931287541782905</v>
      </c>
      <c r="J793" s="9">
        <f t="shared" si="64"/>
        <v>0</v>
      </c>
      <c r="K793" s="9">
        <f t="shared" si="63"/>
        <v>3.6159791324509709</v>
      </c>
    </row>
    <row r="794" spans="2:11">
      <c r="B794" s="17">
        <v>30</v>
      </c>
      <c r="C794" s="17">
        <v>30</v>
      </c>
      <c r="D794">
        <v>10705</v>
      </c>
      <c r="E794">
        <v>42125</v>
      </c>
      <c r="F794">
        <v>41197</v>
      </c>
      <c r="G794">
        <v>37539</v>
      </c>
      <c r="H794">
        <f t="shared" si="61"/>
        <v>3658</v>
      </c>
      <c r="I794">
        <f t="shared" si="62"/>
        <v>8.8792873267470931</v>
      </c>
      <c r="J794" s="9">
        <f t="shared" si="64"/>
        <v>0</v>
      </c>
      <c r="K794" s="9">
        <f t="shared" si="63"/>
        <v>3.5066791219056515</v>
      </c>
    </row>
    <row r="795" spans="2:11">
      <c r="B795" s="17">
        <v>31</v>
      </c>
      <c r="C795" s="17">
        <v>31</v>
      </c>
      <c r="D795">
        <v>10463</v>
      </c>
      <c r="E795">
        <v>41365</v>
      </c>
      <c r="F795">
        <v>40449</v>
      </c>
      <c r="G795">
        <v>36231</v>
      </c>
      <c r="H795">
        <f t="shared" si="61"/>
        <v>4218</v>
      </c>
      <c r="I795">
        <f t="shared" si="62"/>
        <v>10.427946302751613</v>
      </c>
      <c r="J795" s="9">
        <f t="shared" si="64"/>
        <v>0</v>
      </c>
      <c r="K795" s="9">
        <f t="shared" si="63"/>
        <v>3.4627735831023605</v>
      </c>
    </row>
    <row r="796" spans="2:11">
      <c r="B796" s="17">
        <v>32</v>
      </c>
      <c r="C796" s="17">
        <v>32</v>
      </c>
      <c r="D796">
        <v>10398</v>
      </c>
      <c r="E796">
        <v>40826</v>
      </c>
      <c r="F796">
        <v>39920</v>
      </c>
      <c r="G796">
        <v>36920</v>
      </c>
      <c r="H796">
        <f t="shared" si="61"/>
        <v>3000</v>
      </c>
      <c r="I796">
        <f t="shared" si="62"/>
        <v>7.5150300601202407</v>
      </c>
      <c r="J796" s="9">
        <f t="shared" si="64"/>
        <v>0</v>
      </c>
      <c r="K796" s="9">
        <f t="shared" si="63"/>
        <v>3.550682823619927</v>
      </c>
    </row>
    <row r="797" spans="2:11">
      <c r="B797" s="17">
        <v>33</v>
      </c>
      <c r="C797" s="17">
        <v>33</v>
      </c>
      <c r="D797">
        <v>10361</v>
      </c>
      <c r="E797">
        <v>41701</v>
      </c>
      <c r="F797">
        <v>40781</v>
      </c>
      <c r="G797">
        <v>37019</v>
      </c>
      <c r="H797">
        <f t="shared" si="61"/>
        <v>3762</v>
      </c>
      <c r="I797">
        <f t="shared" si="62"/>
        <v>9.2248841372207657</v>
      </c>
      <c r="J797" s="9">
        <f t="shared" si="64"/>
        <v>0</v>
      </c>
      <c r="K797" s="9">
        <f t="shared" si="63"/>
        <v>3.5729176720393783</v>
      </c>
    </row>
    <row r="798" spans="2:11">
      <c r="B798" s="17">
        <v>34</v>
      </c>
      <c r="C798" s="17">
        <v>34</v>
      </c>
      <c r="D798">
        <v>10419</v>
      </c>
      <c r="E798">
        <v>40879</v>
      </c>
      <c r="F798">
        <v>39993</v>
      </c>
      <c r="G798">
        <v>36675</v>
      </c>
      <c r="H798">
        <f t="shared" si="61"/>
        <v>3318</v>
      </c>
      <c r="I798">
        <f t="shared" si="62"/>
        <v>8.2964518790788393</v>
      </c>
      <c r="J798" s="9">
        <f t="shared" si="64"/>
        <v>0</v>
      </c>
      <c r="K798" s="9">
        <f t="shared" si="63"/>
        <v>3.5200115174200981</v>
      </c>
    </row>
    <row r="799" spans="2:11">
      <c r="B799" s="17">
        <v>35</v>
      </c>
      <c r="C799" s="17">
        <v>35</v>
      </c>
      <c r="D799">
        <v>10178</v>
      </c>
      <c r="E799">
        <v>40508</v>
      </c>
      <c r="F799">
        <v>39640</v>
      </c>
      <c r="G799">
        <v>36864</v>
      </c>
      <c r="H799">
        <f t="shared" si="61"/>
        <v>2776</v>
      </c>
      <c r="I799">
        <f t="shared" si="62"/>
        <v>7.0030272452068623</v>
      </c>
      <c r="J799" s="9">
        <f t="shared" si="64"/>
        <v>0</v>
      </c>
      <c r="K799" s="9">
        <f t="shared" si="63"/>
        <v>3.621929652191</v>
      </c>
    </row>
    <row r="800" spans="2:11">
      <c r="B800" s="17">
        <v>36</v>
      </c>
      <c r="C800" s="17">
        <v>36</v>
      </c>
      <c r="D800">
        <v>10496</v>
      </c>
      <c r="E800">
        <v>41518</v>
      </c>
      <c r="F800">
        <v>40622</v>
      </c>
      <c r="G800">
        <v>37284</v>
      </c>
      <c r="H800">
        <f t="shared" si="61"/>
        <v>3338</v>
      </c>
      <c r="I800">
        <f t="shared" si="62"/>
        <v>8.217222194869775</v>
      </c>
      <c r="J800" s="9">
        <f t="shared" si="64"/>
        <v>0</v>
      </c>
      <c r="K800" s="9">
        <f t="shared" si="63"/>
        <v>3.5522103658536586</v>
      </c>
    </row>
    <row r="801" spans="2:11">
      <c r="B801" s="17">
        <v>37</v>
      </c>
      <c r="C801" s="17">
        <v>37</v>
      </c>
      <c r="D801">
        <v>10331</v>
      </c>
      <c r="E801">
        <v>39719</v>
      </c>
      <c r="F801">
        <v>38863</v>
      </c>
      <c r="G801">
        <v>36563</v>
      </c>
      <c r="H801">
        <f t="shared" si="61"/>
        <v>2300</v>
      </c>
      <c r="I801">
        <f t="shared" si="62"/>
        <v>5.9182255615881436</v>
      </c>
      <c r="J801" s="9">
        <f t="shared" si="64"/>
        <v>0</v>
      </c>
      <c r="K801" s="9">
        <f t="shared" si="63"/>
        <v>3.5391540025166974</v>
      </c>
    </row>
    <row r="802" spans="2:11">
      <c r="B802" s="17">
        <v>38</v>
      </c>
      <c r="C802" s="17">
        <v>38</v>
      </c>
      <c r="D802">
        <v>10507</v>
      </c>
      <c r="E802">
        <v>41729</v>
      </c>
      <c r="F802">
        <v>40827</v>
      </c>
      <c r="G802">
        <v>38191</v>
      </c>
      <c r="H802">
        <f t="shared" si="61"/>
        <v>2636</v>
      </c>
      <c r="I802">
        <f t="shared" si="62"/>
        <v>6.4565116222107921</v>
      </c>
      <c r="J802" s="9">
        <f t="shared" si="64"/>
        <v>0</v>
      </c>
      <c r="K802" s="9">
        <f t="shared" si="63"/>
        <v>3.6348148853145523</v>
      </c>
    </row>
    <row r="803" spans="2:11">
      <c r="B803" s="17">
        <v>39</v>
      </c>
      <c r="C803" s="17">
        <v>39</v>
      </c>
      <c r="D803">
        <v>10110</v>
      </c>
      <c r="E803">
        <v>40574</v>
      </c>
      <c r="F803">
        <v>39712</v>
      </c>
      <c r="G803">
        <v>36994</v>
      </c>
      <c r="H803">
        <f t="shared" si="61"/>
        <v>2718</v>
      </c>
      <c r="I803">
        <f t="shared" si="62"/>
        <v>6.8442788074133762</v>
      </c>
      <c r="J803" s="9">
        <f t="shared" si="64"/>
        <v>0</v>
      </c>
      <c r="K803" s="9">
        <f t="shared" si="63"/>
        <v>3.6591493570722058</v>
      </c>
    </row>
    <row r="804" spans="2:11">
      <c r="B804" s="17">
        <v>40</v>
      </c>
      <c r="C804" s="17">
        <v>40</v>
      </c>
      <c r="D804">
        <v>10661</v>
      </c>
      <c r="E804">
        <v>41077</v>
      </c>
      <c r="F804">
        <v>40137</v>
      </c>
      <c r="G804">
        <v>36727</v>
      </c>
      <c r="H804">
        <f t="shared" si="61"/>
        <v>3410</v>
      </c>
      <c r="I804">
        <f t="shared" si="62"/>
        <v>8.4959015372349711</v>
      </c>
      <c r="J804" s="9">
        <f>AVERAGE(J764:J803)</f>
        <v>0</v>
      </c>
      <c r="K804" s="9">
        <f t="shared" si="63"/>
        <v>3.4449863990244816</v>
      </c>
    </row>
    <row r="805" spans="2:11">
      <c r="B805" s="25" t="s">
        <v>27</v>
      </c>
      <c r="C805" s="26"/>
      <c r="D805" s="12">
        <f t="shared" ref="D805:I805" si="65">AVERAGE(D765:D804)</f>
        <v>10323.299999999999</v>
      </c>
      <c r="E805" s="12">
        <f t="shared" si="65"/>
        <v>40653.35</v>
      </c>
      <c r="F805" s="12">
        <f t="shared" si="65"/>
        <v>39759.699999999997</v>
      </c>
      <c r="G805" s="12">
        <f t="shared" si="65"/>
        <v>36644.15</v>
      </c>
      <c r="H805" s="12">
        <f t="shared" si="65"/>
        <v>3115.55</v>
      </c>
      <c r="I805" s="12">
        <f t="shared" si="65"/>
        <v>7.839697785923093</v>
      </c>
      <c r="J805" s="13">
        <f>AVERAGE(J765:J804)</f>
        <v>0</v>
      </c>
      <c r="K805" s="13">
        <f>AVERAGE(K765:K804)</f>
        <v>3.5509125259774081</v>
      </c>
    </row>
    <row r="807" spans="2:11" ht="13.15">
      <c r="H807" s="23" t="s">
        <v>28</v>
      </c>
      <c r="I807" s="24">
        <f>AVERAGE(I765:I804) %</f>
        <v>7.8396977859230929E-2</v>
      </c>
    </row>
    <row r="808" spans="2:11" ht="13.15">
      <c r="H808" s="23" t="s">
        <v>29</v>
      </c>
      <c r="I808" s="23">
        <f>SUM(J765:J804)</f>
        <v>0</v>
      </c>
    </row>
    <row r="809" spans="2:11" ht="13.15">
      <c r="H809" s="23" t="s">
        <v>30</v>
      </c>
      <c r="I809" s="24">
        <f>MAX(I765:I804) %</f>
        <v>0.12507829921575506</v>
      </c>
    </row>
    <row r="810" spans="2:11" ht="13.15">
      <c r="H810" s="23" t="s">
        <v>31</v>
      </c>
      <c r="I810" s="24">
        <f>MIN(I765:I804) %</f>
        <v>4.8559041060953836E-2</v>
      </c>
    </row>
    <row r="811" spans="2:11" ht="13.15">
      <c r="H811" s="23" t="s">
        <v>32</v>
      </c>
      <c r="I811" s="23">
        <f>MAX(K766:K805)</f>
        <v>3.660088011734898</v>
      </c>
    </row>
    <row r="815" spans="2:11" ht="23.2">
      <c r="B815" s="14">
        <v>999</v>
      </c>
      <c r="C815" s="14"/>
      <c r="D815" s="14"/>
      <c r="E815" s="14"/>
    </row>
    <row r="817" spans="2:16" ht="13.15">
      <c r="B817" s="15" t="s">
        <v>8</v>
      </c>
      <c r="C817" s="15" t="s">
        <v>8</v>
      </c>
      <c r="D817" s="15" t="s">
        <v>10</v>
      </c>
      <c r="E817" s="15" t="s">
        <v>12</v>
      </c>
      <c r="F817" s="15" t="s">
        <v>14</v>
      </c>
      <c r="G817" s="15" t="s">
        <v>16</v>
      </c>
      <c r="H817" s="15" t="s">
        <v>18</v>
      </c>
      <c r="I817" s="15" t="s">
        <v>20</v>
      </c>
      <c r="J817" s="15" t="s">
        <v>22</v>
      </c>
      <c r="K817" s="16" t="s">
        <v>24</v>
      </c>
      <c r="O817">
        <v>67889</v>
      </c>
      <c r="P817">
        <v>62783</v>
      </c>
    </row>
    <row r="818" spans="2:16">
      <c r="B818" s="17">
        <v>1</v>
      </c>
      <c r="C818" s="17">
        <v>1</v>
      </c>
      <c r="D818">
        <v>17837</v>
      </c>
      <c r="E818">
        <v>70391</v>
      </c>
      <c r="F818">
        <v>69043</v>
      </c>
      <c r="G818">
        <v>64089</v>
      </c>
      <c r="H818">
        <f t="shared" ref="H818:H857" si="66">F818-G818</f>
        <v>4954</v>
      </c>
      <c r="I818">
        <f t="shared" ref="I818:I857" si="67">(H818/F818*100)</f>
        <v>7.1752386194110924</v>
      </c>
      <c r="J818" s="9">
        <f t="shared" ref="J818:J839" si="68">IF(I818&lt;0,1,0)</f>
        <v>0</v>
      </c>
      <c r="K818" s="9">
        <f t="shared" ref="K818:K857" si="69">G818/D818</f>
        <v>3.5930369456747209</v>
      </c>
      <c r="O818">
        <v>68037</v>
      </c>
      <c r="P818">
        <v>64415</v>
      </c>
    </row>
    <row r="819" spans="2:16">
      <c r="B819" s="17">
        <v>2</v>
      </c>
      <c r="C819" s="17">
        <v>2</v>
      </c>
      <c r="D819">
        <v>17903</v>
      </c>
      <c r="E819">
        <v>70323</v>
      </c>
      <c r="F819">
        <v>69015</v>
      </c>
      <c r="G819">
        <v>63663</v>
      </c>
      <c r="H819">
        <f t="shared" si="66"/>
        <v>5352</v>
      </c>
      <c r="I819">
        <f t="shared" si="67"/>
        <v>7.754835905237992</v>
      </c>
      <c r="J819" s="9">
        <f t="shared" si="68"/>
        <v>0</v>
      </c>
      <c r="K819" s="9">
        <f t="shared" si="69"/>
        <v>3.5559962017538962</v>
      </c>
      <c r="O819">
        <v>68071</v>
      </c>
      <c r="P819">
        <v>62265</v>
      </c>
    </row>
    <row r="820" spans="2:16">
      <c r="B820" s="17">
        <v>3</v>
      </c>
      <c r="C820" s="17">
        <v>3</v>
      </c>
      <c r="D820">
        <v>18033</v>
      </c>
      <c r="E820">
        <v>70775</v>
      </c>
      <c r="F820">
        <v>69449</v>
      </c>
      <c r="G820">
        <v>64715</v>
      </c>
      <c r="H820">
        <f t="shared" si="66"/>
        <v>4734</v>
      </c>
      <c r="I820">
        <f t="shared" si="67"/>
        <v>6.8165128367579086</v>
      </c>
      <c r="J820" s="9">
        <f t="shared" si="68"/>
        <v>0</v>
      </c>
      <c r="K820" s="9">
        <f t="shared" si="69"/>
        <v>3.5886984971995783</v>
      </c>
      <c r="O820">
        <v>68109</v>
      </c>
      <c r="P820">
        <v>63281</v>
      </c>
    </row>
    <row r="821" spans="2:16">
      <c r="B821" s="17">
        <v>4</v>
      </c>
      <c r="C821" s="17">
        <v>4</v>
      </c>
      <c r="D821">
        <v>18323</v>
      </c>
      <c r="E821">
        <v>73717</v>
      </c>
      <c r="F821">
        <v>72409</v>
      </c>
      <c r="G821">
        <v>65103</v>
      </c>
      <c r="H821">
        <f t="shared" si="66"/>
        <v>7306</v>
      </c>
      <c r="I821">
        <f t="shared" si="67"/>
        <v>10.089905950917704</v>
      </c>
      <c r="J821" s="9">
        <f t="shared" si="68"/>
        <v>0</v>
      </c>
      <c r="K821" s="9">
        <f t="shared" si="69"/>
        <v>3.5530753697538611</v>
      </c>
      <c r="O821">
        <v>68165</v>
      </c>
      <c r="P821">
        <v>63775</v>
      </c>
    </row>
    <row r="822" spans="2:16">
      <c r="B822" s="17">
        <v>5</v>
      </c>
      <c r="C822" s="17">
        <v>5</v>
      </c>
      <c r="D822">
        <v>18117</v>
      </c>
      <c r="E822">
        <v>70469</v>
      </c>
      <c r="F822">
        <v>69149</v>
      </c>
      <c r="G822">
        <v>64463</v>
      </c>
      <c r="H822">
        <f t="shared" si="66"/>
        <v>4686</v>
      </c>
      <c r="I822">
        <f t="shared" si="67"/>
        <v>6.7766706676886139</v>
      </c>
      <c r="J822" s="9">
        <f t="shared" si="68"/>
        <v>0</v>
      </c>
      <c r="K822" s="9">
        <f t="shared" si="69"/>
        <v>3.5581498040514434</v>
      </c>
      <c r="O822">
        <v>68246</v>
      </c>
      <c r="P822">
        <v>62610</v>
      </c>
    </row>
    <row r="823" spans="2:16">
      <c r="B823" s="17">
        <v>6</v>
      </c>
      <c r="C823" s="17">
        <v>6</v>
      </c>
      <c r="D823">
        <v>17990</v>
      </c>
      <c r="E823">
        <v>70668</v>
      </c>
      <c r="F823">
        <v>69326</v>
      </c>
      <c r="G823">
        <v>64782</v>
      </c>
      <c r="H823">
        <f t="shared" si="66"/>
        <v>4544</v>
      </c>
      <c r="I823">
        <f t="shared" si="67"/>
        <v>6.5545394224389115</v>
      </c>
      <c r="J823" s="9">
        <f t="shared" si="68"/>
        <v>0</v>
      </c>
      <c r="K823" s="9">
        <f t="shared" si="69"/>
        <v>3.6010005558643692</v>
      </c>
      <c r="O823">
        <v>68567</v>
      </c>
      <c r="P823">
        <v>61885</v>
      </c>
    </row>
    <row r="824" spans="2:16">
      <c r="B824" s="17">
        <v>7</v>
      </c>
      <c r="C824" s="17">
        <v>7</v>
      </c>
      <c r="D824">
        <v>17922</v>
      </c>
      <c r="E824">
        <v>70138</v>
      </c>
      <c r="F824">
        <v>68838</v>
      </c>
      <c r="G824">
        <v>63842</v>
      </c>
      <c r="H824">
        <f t="shared" si="66"/>
        <v>4996</v>
      </c>
      <c r="I824">
        <f t="shared" si="67"/>
        <v>7.2576193381562515</v>
      </c>
      <c r="J824" s="9">
        <f t="shared" si="68"/>
        <v>0</v>
      </c>
      <c r="K824" s="9">
        <f t="shared" si="69"/>
        <v>3.5622140386117622</v>
      </c>
      <c r="O824">
        <v>68624</v>
      </c>
      <c r="P824">
        <v>65034</v>
      </c>
    </row>
    <row r="825" spans="2:16">
      <c r="B825" s="17">
        <v>8</v>
      </c>
      <c r="C825" s="17">
        <v>8</v>
      </c>
      <c r="D825">
        <v>17753</v>
      </c>
      <c r="E825">
        <v>69473</v>
      </c>
      <c r="F825">
        <v>68109</v>
      </c>
      <c r="G825">
        <v>63281</v>
      </c>
      <c r="H825">
        <f t="shared" si="66"/>
        <v>4828</v>
      </c>
      <c r="I825">
        <f t="shared" si="67"/>
        <v>7.0886373313365336</v>
      </c>
      <c r="J825" s="9">
        <f t="shared" si="68"/>
        <v>0</v>
      </c>
      <c r="K825" s="9">
        <f t="shared" si="69"/>
        <v>3.5645243057511404</v>
      </c>
      <c r="O825">
        <v>68694</v>
      </c>
      <c r="P825">
        <v>63662</v>
      </c>
    </row>
    <row r="826" spans="2:16">
      <c r="B826" s="17">
        <v>9</v>
      </c>
      <c r="C826" s="17">
        <v>9</v>
      </c>
      <c r="D826">
        <v>18102</v>
      </c>
      <c r="E826">
        <v>72350</v>
      </c>
      <c r="F826">
        <v>71080</v>
      </c>
      <c r="G826">
        <v>65574</v>
      </c>
      <c r="H826">
        <f t="shared" si="66"/>
        <v>5506</v>
      </c>
      <c r="I826">
        <f t="shared" si="67"/>
        <v>7.7462014631401228</v>
      </c>
      <c r="J826" s="9">
        <f t="shared" si="68"/>
        <v>0</v>
      </c>
      <c r="K826" s="9">
        <f t="shared" si="69"/>
        <v>3.6224726549552537</v>
      </c>
      <c r="O826">
        <v>68838</v>
      </c>
      <c r="P826">
        <v>63842</v>
      </c>
    </row>
    <row r="827" spans="2:16">
      <c r="B827" s="17">
        <v>10</v>
      </c>
      <c r="C827" s="17">
        <v>10</v>
      </c>
      <c r="D827">
        <v>18205</v>
      </c>
      <c r="E827">
        <v>71721</v>
      </c>
      <c r="F827">
        <v>70381</v>
      </c>
      <c r="G827">
        <v>64875</v>
      </c>
      <c r="H827">
        <f t="shared" si="66"/>
        <v>5506</v>
      </c>
      <c r="I827">
        <f t="shared" si="67"/>
        <v>7.8231340844830282</v>
      </c>
      <c r="J827" s="9">
        <f t="shared" si="68"/>
        <v>0</v>
      </c>
      <c r="K827" s="9">
        <f t="shared" si="69"/>
        <v>3.5635814336720681</v>
      </c>
      <c r="O827">
        <v>68962</v>
      </c>
      <c r="P827">
        <v>64268</v>
      </c>
    </row>
    <row r="828" spans="2:16">
      <c r="B828" s="17">
        <v>11</v>
      </c>
      <c r="C828" s="17">
        <v>11</v>
      </c>
      <c r="D828">
        <v>17982</v>
      </c>
      <c r="E828">
        <v>70632</v>
      </c>
      <c r="F828">
        <v>69276</v>
      </c>
      <c r="G828">
        <v>63872</v>
      </c>
      <c r="H828">
        <f t="shared" si="66"/>
        <v>5404</v>
      </c>
      <c r="I828">
        <f t="shared" si="67"/>
        <v>7.800681332640452</v>
      </c>
      <c r="J828" s="9">
        <f t="shared" si="68"/>
        <v>0</v>
      </c>
      <c r="K828" s="9">
        <f t="shared" si="69"/>
        <v>3.55199644088533</v>
      </c>
      <c r="O828">
        <v>69001</v>
      </c>
      <c r="P828">
        <v>63987</v>
      </c>
    </row>
    <row r="829" spans="2:16">
      <c r="B829" s="17">
        <v>12</v>
      </c>
      <c r="C829" s="17">
        <v>12</v>
      </c>
      <c r="D829">
        <v>17832</v>
      </c>
      <c r="E829">
        <v>69988</v>
      </c>
      <c r="F829">
        <v>68694</v>
      </c>
      <c r="G829">
        <v>63662</v>
      </c>
      <c r="H829">
        <f t="shared" si="66"/>
        <v>5032</v>
      </c>
      <c r="I829">
        <f t="shared" si="67"/>
        <v>7.3252394677846677</v>
      </c>
      <c r="J829" s="9">
        <f t="shared" si="68"/>
        <v>0</v>
      </c>
      <c r="K829" s="9">
        <f t="shared" si="69"/>
        <v>3.5700986989681471</v>
      </c>
      <c r="O829">
        <v>69006</v>
      </c>
      <c r="P829">
        <v>63870</v>
      </c>
    </row>
    <row r="830" spans="2:16">
      <c r="B830" s="17">
        <v>13</v>
      </c>
      <c r="C830" s="17">
        <v>13</v>
      </c>
      <c r="D830">
        <v>18177</v>
      </c>
      <c r="E830">
        <v>71165</v>
      </c>
      <c r="F830">
        <v>69831</v>
      </c>
      <c r="G830">
        <v>64265</v>
      </c>
      <c r="H830">
        <f t="shared" si="66"/>
        <v>5566</v>
      </c>
      <c r="I830">
        <f t="shared" si="67"/>
        <v>7.9706720510947866</v>
      </c>
      <c r="J830" s="9">
        <f t="shared" si="68"/>
        <v>0</v>
      </c>
      <c r="K830" s="9">
        <f t="shared" si="69"/>
        <v>3.5355119106563238</v>
      </c>
      <c r="O830">
        <v>69015</v>
      </c>
      <c r="P830">
        <v>63663</v>
      </c>
    </row>
    <row r="831" spans="2:16">
      <c r="B831" s="17">
        <v>14</v>
      </c>
      <c r="C831" s="17">
        <v>14</v>
      </c>
      <c r="D831">
        <v>18333</v>
      </c>
      <c r="E831">
        <v>72331</v>
      </c>
      <c r="F831">
        <v>70959</v>
      </c>
      <c r="G831">
        <v>64489</v>
      </c>
      <c r="H831">
        <f t="shared" si="66"/>
        <v>6470</v>
      </c>
      <c r="I831">
        <f t="shared" si="67"/>
        <v>9.1179413464113086</v>
      </c>
      <c r="J831" s="9">
        <f t="shared" si="68"/>
        <v>0</v>
      </c>
      <c r="K831" s="9">
        <f t="shared" si="69"/>
        <v>3.5176457753777339</v>
      </c>
      <c r="O831">
        <v>69043</v>
      </c>
      <c r="P831">
        <v>64089</v>
      </c>
    </row>
    <row r="832" spans="2:16">
      <c r="B832" s="17">
        <v>15</v>
      </c>
      <c r="C832" s="17">
        <v>15</v>
      </c>
      <c r="D832">
        <v>17797</v>
      </c>
      <c r="E832">
        <v>69367</v>
      </c>
      <c r="F832">
        <v>68037</v>
      </c>
      <c r="G832">
        <v>64415</v>
      </c>
      <c r="H832">
        <f t="shared" si="66"/>
        <v>3622</v>
      </c>
      <c r="I832">
        <f t="shared" si="67"/>
        <v>5.3235739377103641</v>
      </c>
      <c r="J832" s="9">
        <f t="shared" si="68"/>
        <v>0</v>
      </c>
      <c r="K832" s="9">
        <f t="shared" si="69"/>
        <v>3.6194302410518628</v>
      </c>
      <c r="O832">
        <v>69149</v>
      </c>
      <c r="P832">
        <v>64463</v>
      </c>
    </row>
    <row r="833" spans="2:16">
      <c r="B833" s="17">
        <v>16</v>
      </c>
      <c r="C833" s="17">
        <v>16</v>
      </c>
      <c r="D833">
        <v>17537</v>
      </c>
      <c r="E833">
        <v>69929</v>
      </c>
      <c r="F833">
        <v>68567</v>
      </c>
      <c r="G833">
        <v>61885</v>
      </c>
      <c r="H833" s="18">
        <f t="shared" si="66"/>
        <v>6682</v>
      </c>
      <c r="I833">
        <f t="shared" si="67"/>
        <v>9.7452127116542933</v>
      </c>
      <c r="J833" s="9">
        <f t="shared" si="68"/>
        <v>0</v>
      </c>
      <c r="K833" s="9">
        <f t="shared" si="69"/>
        <v>3.5288247704852598</v>
      </c>
      <c r="O833">
        <v>69276</v>
      </c>
      <c r="P833">
        <v>63872</v>
      </c>
    </row>
    <row r="834" spans="2:16">
      <c r="B834" s="17">
        <v>17</v>
      </c>
      <c r="C834" s="17">
        <v>17</v>
      </c>
      <c r="D834">
        <v>18248</v>
      </c>
      <c r="E834">
        <v>70742</v>
      </c>
      <c r="F834">
        <v>69376</v>
      </c>
      <c r="G834">
        <v>63342</v>
      </c>
      <c r="H834">
        <f t="shared" si="66"/>
        <v>6034</v>
      </c>
      <c r="I834">
        <f t="shared" si="67"/>
        <v>8.6975322878228791</v>
      </c>
      <c r="J834" s="9">
        <f t="shared" si="68"/>
        <v>0</v>
      </c>
      <c r="K834" s="9">
        <f t="shared" si="69"/>
        <v>3.4711749232792637</v>
      </c>
      <c r="O834">
        <v>69276</v>
      </c>
      <c r="P834">
        <v>63938</v>
      </c>
    </row>
    <row r="835" spans="2:16">
      <c r="B835" s="17">
        <v>18</v>
      </c>
      <c r="C835" s="17">
        <v>18</v>
      </c>
      <c r="D835">
        <v>17584</v>
      </c>
      <c r="E835">
        <v>70784</v>
      </c>
      <c r="F835">
        <v>69464</v>
      </c>
      <c r="G835">
        <v>63162</v>
      </c>
      <c r="H835">
        <f t="shared" si="66"/>
        <v>6302</v>
      </c>
      <c r="I835">
        <f t="shared" si="67"/>
        <v>9.0723252332143254</v>
      </c>
      <c r="J835" s="9">
        <f t="shared" si="68"/>
        <v>0</v>
      </c>
      <c r="K835" s="9">
        <f t="shared" si="69"/>
        <v>3.5920154686078254</v>
      </c>
      <c r="O835">
        <v>69302</v>
      </c>
      <c r="P835">
        <v>63574</v>
      </c>
    </row>
    <row r="836" spans="2:16">
      <c r="B836" s="17">
        <v>19</v>
      </c>
      <c r="C836" s="17">
        <v>19</v>
      </c>
      <c r="D836">
        <v>18191</v>
      </c>
      <c r="E836">
        <v>70963</v>
      </c>
      <c r="F836">
        <v>69633</v>
      </c>
      <c r="G836">
        <v>65087</v>
      </c>
      <c r="H836">
        <f t="shared" si="66"/>
        <v>4546</v>
      </c>
      <c r="I836">
        <f t="shared" si="67"/>
        <v>6.5285137793862109</v>
      </c>
      <c r="J836" s="9">
        <f t="shared" si="68"/>
        <v>0</v>
      </c>
      <c r="K836" s="9">
        <f t="shared" si="69"/>
        <v>3.5779781210488704</v>
      </c>
      <c r="O836">
        <v>69326</v>
      </c>
      <c r="P836">
        <v>64782</v>
      </c>
    </row>
    <row r="837" spans="2:16">
      <c r="B837" s="17">
        <v>20</v>
      </c>
      <c r="C837" s="17">
        <v>20</v>
      </c>
      <c r="D837">
        <v>18042</v>
      </c>
      <c r="E837">
        <v>71380</v>
      </c>
      <c r="F837">
        <v>70056</v>
      </c>
      <c r="G837">
        <v>65024</v>
      </c>
      <c r="H837">
        <f t="shared" si="66"/>
        <v>5032</v>
      </c>
      <c r="I837">
        <f t="shared" si="67"/>
        <v>7.1828251684366791</v>
      </c>
      <c r="J837" s="9">
        <f t="shared" si="68"/>
        <v>0</v>
      </c>
      <c r="K837" s="9">
        <f t="shared" si="69"/>
        <v>3.6040350293759005</v>
      </c>
      <c r="O837">
        <v>69328</v>
      </c>
      <c r="P837">
        <v>63748</v>
      </c>
    </row>
    <row r="838" spans="2:16">
      <c r="B838" s="17">
        <v>21</v>
      </c>
      <c r="C838" s="17">
        <v>21</v>
      </c>
      <c r="D838">
        <v>18198</v>
      </c>
      <c r="E838">
        <v>71208</v>
      </c>
      <c r="F838">
        <v>69894</v>
      </c>
      <c r="G838">
        <v>63194</v>
      </c>
      <c r="H838">
        <f t="shared" si="66"/>
        <v>6700</v>
      </c>
      <c r="I838">
        <f t="shared" si="67"/>
        <v>9.5859444301370651</v>
      </c>
      <c r="J838" s="9">
        <f t="shared" si="68"/>
        <v>0</v>
      </c>
      <c r="K838" s="9">
        <f t="shared" si="69"/>
        <v>3.4725794043301463</v>
      </c>
      <c r="O838">
        <v>69376</v>
      </c>
      <c r="P838">
        <v>63342</v>
      </c>
    </row>
    <row r="839" spans="2:16">
      <c r="B839" s="17">
        <v>22</v>
      </c>
      <c r="C839" s="17">
        <v>22</v>
      </c>
      <c r="D839">
        <v>18164</v>
      </c>
      <c r="E839">
        <v>71376</v>
      </c>
      <c r="F839">
        <v>70030</v>
      </c>
      <c r="G839">
        <v>65582</v>
      </c>
      <c r="H839">
        <f t="shared" si="66"/>
        <v>4448</v>
      </c>
      <c r="I839">
        <f t="shared" si="67"/>
        <v>6.3515636155933173</v>
      </c>
      <c r="J839" s="9">
        <f t="shared" si="68"/>
        <v>0</v>
      </c>
      <c r="K839" s="9">
        <f t="shared" si="69"/>
        <v>3.6105483373706231</v>
      </c>
      <c r="O839">
        <v>69449</v>
      </c>
      <c r="P839">
        <v>64715</v>
      </c>
    </row>
    <row r="840" spans="2:16">
      <c r="B840" s="17">
        <v>23</v>
      </c>
      <c r="C840" s="17">
        <v>23</v>
      </c>
      <c r="D840">
        <v>17930</v>
      </c>
      <c r="E840">
        <v>69926</v>
      </c>
      <c r="F840">
        <v>68624</v>
      </c>
      <c r="G840">
        <v>65034</v>
      </c>
      <c r="H840">
        <f t="shared" si="66"/>
        <v>3590</v>
      </c>
      <c r="I840">
        <f t="shared" si="67"/>
        <v>5.2314059221263696</v>
      </c>
      <c r="J840" s="9">
        <f>AVERAGE(J800:J839)</f>
        <v>0</v>
      </c>
      <c r="K840" s="9">
        <f t="shared" si="69"/>
        <v>3.6271054099274957</v>
      </c>
      <c r="O840">
        <v>69456</v>
      </c>
      <c r="P840">
        <v>63010</v>
      </c>
    </row>
    <row r="841" spans="2:16">
      <c r="B841" s="17">
        <v>24</v>
      </c>
      <c r="C841" s="17">
        <v>24</v>
      </c>
      <c r="D841">
        <v>17644</v>
      </c>
      <c r="E841">
        <v>70286</v>
      </c>
      <c r="F841">
        <v>68962</v>
      </c>
      <c r="G841">
        <v>64268</v>
      </c>
      <c r="H841">
        <f t="shared" si="66"/>
        <v>4694</v>
      </c>
      <c r="I841">
        <f t="shared" si="67"/>
        <v>6.806647139004089</v>
      </c>
      <c r="J841" s="9">
        <f t="shared" ref="J841:J858" si="70">IF(I841&lt;0,1,0)</f>
        <v>0</v>
      </c>
      <c r="K841" s="9">
        <f t="shared" si="69"/>
        <v>3.6424846973475402</v>
      </c>
      <c r="O841">
        <v>69464</v>
      </c>
      <c r="P841">
        <v>63162</v>
      </c>
    </row>
    <row r="842" spans="2:16">
      <c r="B842" s="17">
        <v>25</v>
      </c>
      <c r="C842" s="17">
        <v>25</v>
      </c>
      <c r="D842">
        <v>17736</v>
      </c>
      <c r="E842">
        <v>70690</v>
      </c>
      <c r="F842">
        <v>69328</v>
      </c>
      <c r="G842">
        <v>63748</v>
      </c>
      <c r="H842">
        <f t="shared" si="66"/>
        <v>5580</v>
      </c>
      <c r="I842">
        <f t="shared" si="67"/>
        <v>8.0486960535425798</v>
      </c>
      <c r="J842" s="9">
        <f t="shared" si="70"/>
        <v>0</v>
      </c>
      <c r="K842" s="9">
        <f t="shared" si="69"/>
        <v>3.5942715381145693</v>
      </c>
      <c r="O842">
        <v>69633</v>
      </c>
      <c r="P842">
        <v>65087</v>
      </c>
    </row>
    <row r="843" spans="2:16">
      <c r="B843" s="17">
        <v>26</v>
      </c>
      <c r="C843" s="17">
        <v>26</v>
      </c>
      <c r="D843">
        <v>18203</v>
      </c>
      <c r="E843">
        <v>71769</v>
      </c>
      <c r="F843">
        <v>70463</v>
      </c>
      <c r="G843">
        <v>63863</v>
      </c>
      <c r="H843">
        <f t="shared" si="66"/>
        <v>6600</v>
      </c>
      <c r="I843">
        <f t="shared" si="67"/>
        <v>9.3666179413309116</v>
      </c>
      <c r="J843" s="9">
        <f t="shared" si="70"/>
        <v>0</v>
      </c>
      <c r="K843" s="9">
        <f t="shared" si="69"/>
        <v>3.5083777399329783</v>
      </c>
      <c r="O843">
        <v>69807</v>
      </c>
      <c r="P843">
        <v>64893</v>
      </c>
    </row>
    <row r="844" spans="2:16">
      <c r="B844" s="17">
        <v>27</v>
      </c>
      <c r="C844" s="17">
        <v>27</v>
      </c>
      <c r="D844">
        <v>17386</v>
      </c>
      <c r="E844">
        <v>69554</v>
      </c>
      <c r="F844">
        <v>68246</v>
      </c>
      <c r="G844">
        <v>62610</v>
      </c>
      <c r="H844">
        <f t="shared" si="66"/>
        <v>5636</v>
      </c>
      <c r="I844">
        <f t="shared" si="67"/>
        <v>8.2583594642909475</v>
      </c>
      <c r="J844" s="9">
        <f t="shared" si="70"/>
        <v>0</v>
      </c>
      <c r="K844" s="9">
        <f t="shared" si="69"/>
        <v>3.6011733578741518</v>
      </c>
      <c r="O844">
        <v>69831</v>
      </c>
      <c r="P844">
        <v>64265</v>
      </c>
    </row>
    <row r="845" spans="2:16">
      <c r="B845" s="17">
        <v>28</v>
      </c>
      <c r="C845" s="17">
        <v>28</v>
      </c>
      <c r="D845">
        <v>17606</v>
      </c>
      <c r="E845">
        <v>71536</v>
      </c>
      <c r="F845">
        <v>70186</v>
      </c>
      <c r="G845">
        <v>62420</v>
      </c>
      <c r="H845">
        <f t="shared" si="66"/>
        <v>7766</v>
      </c>
      <c r="I845">
        <f t="shared" si="67"/>
        <v>11.064884734847405</v>
      </c>
      <c r="J845" s="9">
        <f t="shared" si="70"/>
        <v>0</v>
      </c>
      <c r="K845" s="9">
        <f t="shared" si="69"/>
        <v>3.545382256049074</v>
      </c>
      <c r="O845">
        <v>69894</v>
      </c>
      <c r="P845">
        <v>63194</v>
      </c>
    </row>
    <row r="846" spans="2:16">
      <c r="B846" s="17">
        <v>29</v>
      </c>
      <c r="C846" s="17">
        <v>29</v>
      </c>
      <c r="D846">
        <v>17493</v>
      </c>
      <c r="E846">
        <v>69351</v>
      </c>
      <c r="F846">
        <v>68071</v>
      </c>
      <c r="G846">
        <v>62265</v>
      </c>
      <c r="H846">
        <f t="shared" si="66"/>
        <v>5806</v>
      </c>
      <c r="I846">
        <f t="shared" si="67"/>
        <v>8.529329670491105</v>
      </c>
      <c r="J846" s="9">
        <f t="shared" si="70"/>
        <v>0</v>
      </c>
      <c r="K846" s="9">
        <f t="shared" si="69"/>
        <v>3.559423769507803</v>
      </c>
      <c r="O846">
        <v>70030</v>
      </c>
      <c r="P846">
        <v>65582</v>
      </c>
    </row>
    <row r="847" spans="2:16">
      <c r="B847" s="17">
        <v>30</v>
      </c>
      <c r="C847" s="17">
        <v>30</v>
      </c>
      <c r="D847">
        <v>18052</v>
      </c>
      <c r="E847">
        <v>70298</v>
      </c>
      <c r="F847">
        <v>69006</v>
      </c>
      <c r="G847">
        <v>63870</v>
      </c>
      <c r="H847">
        <f t="shared" si="66"/>
        <v>5136</v>
      </c>
      <c r="I847">
        <f t="shared" si="67"/>
        <v>7.4428310581688546</v>
      </c>
      <c r="J847" s="9">
        <f t="shared" si="70"/>
        <v>0</v>
      </c>
      <c r="K847" s="9">
        <f t="shared" si="69"/>
        <v>3.5381121205406605</v>
      </c>
      <c r="O847">
        <v>70056</v>
      </c>
      <c r="P847">
        <v>65024</v>
      </c>
    </row>
    <row r="848" spans="2:16">
      <c r="B848" s="17">
        <v>31</v>
      </c>
      <c r="C848" s="17">
        <v>31</v>
      </c>
      <c r="D848">
        <v>17767</v>
      </c>
      <c r="E848">
        <v>69165</v>
      </c>
      <c r="F848">
        <v>67889</v>
      </c>
      <c r="G848">
        <v>62783</v>
      </c>
      <c r="H848">
        <f t="shared" si="66"/>
        <v>5106</v>
      </c>
      <c r="I848">
        <f t="shared" si="67"/>
        <v>7.5211006201299186</v>
      </c>
      <c r="J848" s="9">
        <f t="shared" si="70"/>
        <v>0</v>
      </c>
      <c r="K848" s="9">
        <f t="shared" si="69"/>
        <v>3.5336860471660945</v>
      </c>
      <c r="O848">
        <v>70186</v>
      </c>
      <c r="P848">
        <v>62420</v>
      </c>
    </row>
    <row r="849" spans="2:16">
      <c r="B849" s="17">
        <v>32</v>
      </c>
      <c r="C849" s="17">
        <v>32</v>
      </c>
      <c r="D849">
        <v>17996</v>
      </c>
      <c r="E849">
        <v>70636</v>
      </c>
      <c r="F849">
        <v>69302</v>
      </c>
      <c r="G849">
        <v>63574</v>
      </c>
      <c r="H849">
        <f t="shared" si="66"/>
        <v>5728</v>
      </c>
      <c r="I849">
        <f t="shared" si="67"/>
        <v>8.2652737294738969</v>
      </c>
      <c r="J849" s="9">
        <f t="shared" si="70"/>
        <v>0</v>
      </c>
      <c r="K849" s="9">
        <f t="shared" si="69"/>
        <v>3.5326739275394532</v>
      </c>
      <c r="O849">
        <v>70381</v>
      </c>
      <c r="P849">
        <v>64875</v>
      </c>
    </row>
    <row r="850" spans="2:16">
      <c r="B850" s="17">
        <v>33</v>
      </c>
      <c r="C850" s="17">
        <v>33</v>
      </c>
      <c r="D850">
        <v>17946</v>
      </c>
      <c r="E850">
        <v>70742</v>
      </c>
      <c r="F850">
        <v>69456</v>
      </c>
      <c r="G850">
        <v>63010</v>
      </c>
      <c r="H850">
        <f t="shared" si="66"/>
        <v>6446</v>
      </c>
      <c r="I850">
        <f t="shared" si="67"/>
        <v>9.2806956922368116</v>
      </c>
      <c r="J850" s="9">
        <f t="shared" si="70"/>
        <v>0</v>
      </c>
      <c r="K850" s="9">
        <f t="shared" si="69"/>
        <v>3.5110888220216205</v>
      </c>
      <c r="O850">
        <v>70463</v>
      </c>
      <c r="P850">
        <v>63863</v>
      </c>
    </row>
    <row r="851" spans="2:16">
      <c r="B851" s="17">
        <v>34</v>
      </c>
      <c r="C851" s="17">
        <v>34</v>
      </c>
      <c r="D851">
        <v>18139</v>
      </c>
      <c r="E851">
        <v>71145</v>
      </c>
      <c r="F851">
        <v>69807</v>
      </c>
      <c r="G851">
        <v>64893</v>
      </c>
      <c r="H851">
        <f t="shared" si="66"/>
        <v>4914</v>
      </c>
      <c r="I851">
        <f t="shared" si="67"/>
        <v>7.0394086552924495</v>
      </c>
      <c r="J851" s="9">
        <f t="shared" si="70"/>
        <v>0</v>
      </c>
      <c r="K851" s="9">
        <f t="shared" si="69"/>
        <v>3.5775401069518717</v>
      </c>
      <c r="O851">
        <v>70466</v>
      </c>
      <c r="P851">
        <v>63956</v>
      </c>
    </row>
    <row r="852" spans="2:16">
      <c r="B852" s="17">
        <v>35</v>
      </c>
      <c r="C852" s="17">
        <v>35</v>
      </c>
      <c r="D852">
        <v>18413</v>
      </c>
      <c r="E852">
        <v>72699</v>
      </c>
      <c r="F852">
        <v>71449</v>
      </c>
      <c r="G852">
        <v>65689</v>
      </c>
      <c r="H852">
        <f t="shared" si="66"/>
        <v>5760</v>
      </c>
      <c r="I852">
        <f t="shared" si="67"/>
        <v>8.0616943554143514</v>
      </c>
      <c r="J852" s="9">
        <f t="shared" si="70"/>
        <v>0</v>
      </c>
      <c r="K852" s="9">
        <f t="shared" si="69"/>
        <v>3.5675338076359093</v>
      </c>
      <c r="O852">
        <v>70959</v>
      </c>
      <c r="P852">
        <v>64489</v>
      </c>
    </row>
    <row r="853" spans="2:16">
      <c r="B853" s="17">
        <v>36</v>
      </c>
      <c r="C853" s="17">
        <v>36</v>
      </c>
      <c r="D853">
        <v>17733</v>
      </c>
      <c r="E853">
        <v>70277</v>
      </c>
      <c r="F853">
        <v>69001</v>
      </c>
      <c r="G853">
        <v>63987</v>
      </c>
      <c r="H853">
        <f t="shared" si="66"/>
        <v>5014</v>
      </c>
      <c r="I853">
        <f t="shared" si="67"/>
        <v>7.2665613541832723</v>
      </c>
      <c r="J853" s="9">
        <f t="shared" si="70"/>
        <v>0</v>
      </c>
      <c r="K853" s="9">
        <f t="shared" si="69"/>
        <v>3.608357299949247</v>
      </c>
      <c r="O853">
        <v>71080</v>
      </c>
      <c r="P853">
        <v>65574</v>
      </c>
    </row>
    <row r="854" spans="2:16">
      <c r="B854" s="17">
        <v>37</v>
      </c>
      <c r="C854" s="17">
        <v>37</v>
      </c>
      <c r="D854">
        <v>17768</v>
      </c>
      <c r="E854">
        <v>70562</v>
      </c>
      <c r="F854">
        <v>69276</v>
      </c>
      <c r="G854">
        <v>63938</v>
      </c>
      <c r="H854">
        <f t="shared" si="66"/>
        <v>5338</v>
      </c>
      <c r="I854">
        <f t="shared" si="67"/>
        <v>7.7054102430856277</v>
      </c>
      <c r="J854" s="9">
        <f t="shared" si="70"/>
        <v>0</v>
      </c>
      <c r="K854" s="9">
        <f t="shared" si="69"/>
        <v>3.5984916704187304</v>
      </c>
      <c r="O854">
        <v>71221</v>
      </c>
      <c r="P854">
        <v>65487</v>
      </c>
    </row>
    <row r="855" spans="2:16">
      <c r="B855" s="17">
        <v>38</v>
      </c>
      <c r="C855" s="17">
        <v>38</v>
      </c>
      <c r="D855">
        <v>18011</v>
      </c>
      <c r="E855">
        <v>69483</v>
      </c>
      <c r="F855">
        <v>68165</v>
      </c>
      <c r="G855">
        <v>63775</v>
      </c>
      <c r="H855">
        <f t="shared" si="66"/>
        <v>4390</v>
      </c>
      <c r="I855">
        <f t="shared" si="67"/>
        <v>6.4402552629648637</v>
      </c>
      <c r="J855" s="9">
        <f t="shared" si="70"/>
        <v>0</v>
      </c>
      <c r="K855" s="9">
        <f t="shared" si="69"/>
        <v>3.5408916773083114</v>
      </c>
      <c r="O855">
        <v>71449</v>
      </c>
      <c r="P855">
        <v>65689</v>
      </c>
    </row>
    <row r="856" spans="2:16">
      <c r="B856" s="17">
        <v>39</v>
      </c>
      <c r="C856" s="17">
        <v>39</v>
      </c>
      <c r="D856">
        <v>17972</v>
      </c>
      <c r="E856">
        <v>71746</v>
      </c>
      <c r="F856">
        <v>70466</v>
      </c>
      <c r="G856">
        <v>63956</v>
      </c>
      <c r="H856">
        <f t="shared" si="66"/>
        <v>6510</v>
      </c>
      <c r="I856">
        <f t="shared" si="67"/>
        <v>9.2384979990349958</v>
      </c>
      <c r="J856" s="9">
        <f t="shared" si="70"/>
        <v>0</v>
      </c>
      <c r="K856" s="9">
        <f t="shared" si="69"/>
        <v>3.5586467838860449</v>
      </c>
      <c r="O856">
        <v>72409</v>
      </c>
      <c r="P856">
        <v>65103</v>
      </c>
    </row>
    <row r="857" spans="2:16">
      <c r="B857" s="17">
        <v>40</v>
      </c>
      <c r="C857" s="17">
        <v>40</v>
      </c>
      <c r="D857">
        <v>18597</v>
      </c>
      <c r="E857">
        <v>72535</v>
      </c>
      <c r="F857">
        <v>71221</v>
      </c>
      <c r="G857">
        <v>65487</v>
      </c>
      <c r="H857">
        <f t="shared" si="66"/>
        <v>5734</v>
      </c>
      <c r="I857">
        <f t="shared" si="67"/>
        <v>8.0509961949425026</v>
      </c>
      <c r="J857" s="9">
        <f t="shared" si="70"/>
        <v>0</v>
      </c>
      <c r="K857" s="9">
        <f t="shared" si="69"/>
        <v>3.5213744152282627</v>
      </c>
    </row>
    <row r="858" spans="2:16">
      <c r="B858" s="25" t="s">
        <v>27</v>
      </c>
      <c r="C858" s="26"/>
      <c r="D858" s="12">
        <f t="shared" ref="D858:I858" si="71">AVERAGE(D818:D857)</f>
        <v>17966.55</v>
      </c>
      <c r="E858" s="12">
        <f t="shared" si="71"/>
        <v>70807.25</v>
      </c>
      <c r="F858" s="12">
        <f t="shared" si="71"/>
        <v>69488.350000000006</v>
      </c>
      <c r="G858" s="12">
        <f t="shared" si="71"/>
        <v>64038.400000000001</v>
      </c>
      <c r="H858" s="12">
        <f t="shared" si="71"/>
        <v>5449.95</v>
      </c>
      <c r="I858" s="12">
        <f t="shared" si="71"/>
        <v>7.8350996768003869</v>
      </c>
      <c r="J858" s="13">
        <f t="shared" si="70"/>
        <v>0</v>
      </c>
      <c r="K858" s="13">
        <f>AVERAGE(K818:K857)</f>
        <v>3.5645301094031296</v>
      </c>
    </row>
    <row r="860" spans="2:16" ht="13.15">
      <c r="H860" s="23" t="s">
        <v>28</v>
      </c>
      <c r="I860" s="24">
        <f>AVERAGE(I818:I857) %</f>
        <v>7.8350996768003875E-2</v>
      </c>
    </row>
    <row r="861" spans="2:16" ht="13.15">
      <c r="H861" s="23" t="s">
        <v>29</v>
      </c>
      <c r="I861" s="23">
        <f>SUM(J818:J857)</f>
        <v>0</v>
      </c>
    </row>
    <row r="862" spans="2:16" ht="13.15">
      <c r="H862" s="23" t="s">
        <v>30</v>
      </c>
      <c r="I862" s="24">
        <f>MAX(I818:I857) %</f>
        <v>0.11064884734847405</v>
      </c>
    </row>
    <row r="863" spans="2:16" ht="13.15">
      <c r="H863" s="23" t="s">
        <v>31</v>
      </c>
      <c r="I863" s="24">
        <f>MIN(I818:I857) %</f>
        <v>5.2314059221263698E-2</v>
      </c>
    </row>
    <row r="864" spans="2:16" ht="13.15">
      <c r="H864" s="23" t="s">
        <v>32</v>
      </c>
      <c r="I864" s="23">
        <f>MAX(K818:K857)</f>
        <v>3.6424846973475402</v>
      </c>
    </row>
    <row r="868" spans="2:11" ht="23.2">
      <c r="B868" s="14">
        <v>1224</v>
      </c>
      <c r="C868" s="14"/>
      <c r="D868" s="14"/>
      <c r="E868" s="14"/>
    </row>
    <row r="870" spans="2:11" ht="13.15">
      <c r="B870" s="15" t="s">
        <v>8</v>
      </c>
      <c r="C870" s="15" t="s">
        <v>8</v>
      </c>
      <c r="D870" s="15" t="s">
        <v>10</v>
      </c>
      <c r="E870" s="15" t="s">
        <v>12</v>
      </c>
      <c r="F870" s="15" t="s">
        <v>14</v>
      </c>
      <c r="G870" s="15" t="s">
        <v>16</v>
      </c>
      <c r="H870" s="15" t="s">
        <v>18</v>
      </c>
      <c r="I870" s="15" t="s">
        <v>20</v>
      </c>
      <c r="J870" s="15" t="s">
        <v>22</v>
      </c>
      <c r="K870" s="16" t="s">
        <v>24</v>
      </c>
    </row>
    <row r="871" spans="2:11">
      <c r="B871" s="17">
        <v>1</v>
      </c>
      <c r="C871" s="17">
        <v>1</v>
      </c>
      <c r="D871">
        <v>28369</v>
      </c>
      <c r="E871">
        <v>112177</v>
      </c>
      <c r="F871">
        <v>110303</v>
      </c>
      <c r="G871">
        <v>101647</v>
      </c>
      <c r="H871">
        <f t="shared" ref="H871:H910" si="72">F871-G871</f>
        <v>8656</v>
      </c>
      <c r="I871">
        <f t="shared" ref="I871:I910" si="73">(H871/F871*100)</f>
        <v>7.847474683372166</v>
      </c>
      <c r="J871" s="9">
        <f t="shared" ref="J871:J892" si="74">IF(I871&lt;0,1,0)</f>
        <v>0</v>
      </c>
      <c r="K871" s="9">
        <f t="shared" ref="K871:K910" si="75">G871/D871</f>
        <v>3.5830307730268958</v>
      </c>
    </row>
    <row r="872" spans="2:11">
      <c r="B872" s="17">
        <v>2</v>
      </c>
      <c r="C872" s="17">
        <v>2</v>
      </c>
      <c r="D872">
        <v>28393</v>
      </c>
      <c r="E872">
        <v>113337</v>
      </c>
      <c r="F872">
        <v>111499</v>
      </c>
      <c r="G872">
        <v>101977</v>
      </c>
      <c r="H872">
        <f t="shared" si="72"/>
        <v>9522</v>
      </c>
      <c r="I872">
        <f t="shared" si="73"/>
        <v>8.5399869057121585</v>
      </c>
      <c r="J872" s="9">
        <f t="shared" si="74"/>
        <v>0</v>
      </c>
      <c r="K872" s="9">
        <f t="shared" si="75"/>
        <v>3.5916246962279437</v>
      </c>
    </row>
    <row r="873" spans="2:11">
      <c r="B873" s="17">
        <v>3</v>
      </c>
      <c r="C873" s="17">
        <v>3</v>
      </c>
      <c r="D873">
        <v>28259</v>
      </c>
      <c r="E873">
        <v>111811</v>
      </c>
      <c r="F873">
        <v>109999</v>
      </c>
      <c r="G873">
        <v>100729</v>
      </c>
      <c r="H873">
        <f t="shared" si="72"/>
        <v>9270</v>
      </c>
      <c r="I873">
        <f t="shared" si="73"/>
        <v>8.4273493395394503</v>
      </c>
      <c r="J873" s="9">
        <f t="shared" si="74"/>
        <v>0</v>
      </c>
      <c r="K873" s="9">
        <f t="shared" si="75"/>
        <v>3.5644927279804666</v>
      </c>
    </row>
    <row r="874" spans="2:11">
      <c r="B874" s="17">
        <v>4</v>
      </c>
      <c r="C874" s="17">
        <v>4</v>
      </c>
      <c r="D874">
        <v>28685</v>
      </c>
      <c r="E874">
        <v>112853</v>
      </c>
      <c r="F874">
        <v>111029</v>
      </c>
      <c r="G874">
        <v>101551</v>
      </c>
      <c r="H874">
        <f t="shared" si="72"/>
        <v>9478</v>
      </c>
      <c r="I874">
        <f t="shared" si="73"/>
        <v>8.536508479766546</v>
      </c>
      <c r="J874" s="9">
        <f t="shared" si="74"/>
        <v>0</v>
      </c>
      <c r="K874" s="9">
        <f t="shared" si="75"/>
        <v>3.540212654697577</v>
      </c>
    </row>
    <row r="875" spans="2:11">
      <c r="B875" s="17">
        <v>5</v>
      </c>
      <c r="C875" s="17">
        <v>5</v>
      </c>
      <c r="D875">
        <v>27819</v>
      </c>
      <c r="E875">
        <v>111169</v>
      </c>
      <c r="F875">
        <v>109371</v>
      </c>
      <c r="G875">
        <v>101249</v>
      </c>
      <c r="H875">
        <f t="shared" si="72"/>
        <v>8122</v>
      </c>
      <c r="I875">
        <f t="shared" si="73"/>
        <v>7.4261001545199363</v>
      </c>
      <c r="J875" s="9">
        <f t="shared" si="74"/>
        <v>0</v>
      </c>
      <c r="K875" s="9">
        <f t="shared" si="75"/>
        <v>3.639562888673209</v>
      </c>
    </row>
    <row r="876" spans="2:11">
      <c r="B876" s="17">
        <v>6</v>
      </c>
      <c r="C876" s="17">
        <v>6</v>
      </c>
      <c r="D876">
        <v>28459</v>
      </c>
      <c r="E876">
        <v>113961</v>
      </c>
      <c r="F876">
        <v>112159</v>
      </c>
      <c r="G876">
        <v>101931</v>
      </c>
      <c r="H876">
        <f t="shared" si="72"/>
        <v>10228</v>
      </c>
      <c r="I876">
        <f t="shared" si="73"/>
        <v>9.1191968544655353</v>
      </c>
      <c r="J876" s="9">
        <f t="shared" si="74"/>
        <v>0</v>
      </c>
      <c r="K876" s="9">
        <f t="shared" si="75"/>
        <v>3.581678906497066</v>
      </c>
    </row>
    <row r="877" spans="2:11">
      <c r="B877" s="17">
        <v>7</v>
      </c>
      <c r="C877" s="17">
        <v>7</v>
      </c>
      <c r="D877">
        <v>28232</v>
      </c>
      <c r="E877">
        <v>110966</v>
      </c>
      <c r="F877">
        <v>109160</v>
      </c>
      <c r="G877">
        <v>101414</v>
      </c>
      <c r="H877">
        <f t="shared" si="72"/>
        <v>7746</v>
      </c>
      <c r="I877">
        <f t="shared" si="73"/>
        <v>7.0960058629534624</v>
      </c>
      <c r="J877" s="9">
        <f t="shared" si="74"/>
        <v>0</v>
      </c>
      <c r="K877" s="9">
        <f t="shared" si="75"/>
        <v>3.5921649192405782</v>
      </c>
    </row>
    <row r="878" spans="2:11">
      <c r="B878" s="17">
        <v>8</v>
      </c>
      <c r="C878" s="17">
        <v>8</v>
      </c>
      <c r="D878">
        <v>28724</v>
      </c>
      <c r="E878">
        <v>113852</v>
      </c>
      <c r="F878">
        <v>112028</v>
      </c>
      <c r="G878">
        <v>103902</v>
      </c>
      <c r="H878">
        <f t="shared" si="72"/>
        <v>8126</v>
      </c>
      <c r="I878">
        <f t="shared" si="73"/>
        <v>7.2535437569179129</v>
      </c>
      <c r="J878" s="9">
        <f t="shared" si="74"/>
        <v>0</v>
      </c>
      <c r="K878" s="9">
        <f t="shared" si="75"/>
        <v>3.6172538643642946</v>
      </c>
    </row>
    <row r="879" spans="2:11">
      <c r="B879" s="17">
        <v>9</v>
      </c>
      <c r="C879" s="17">
        <v>9</v>
      </c>
      <c r="D879">
        <v>28828</v>
      </c>
      <c r="E879">
        <v>114280</v>
      </c>
      <c r="F879">
        <v>112434</v>
      </c>
      <c r="G879">
        <v>103172</v>
      </c>
      <c r="H879">
        <f t="shared" si="72"/>
        <v>9262</v>
      </c>
      <c r="I879">
        <f t="shared" si="73"/>
        <v>8.2377216856111151</v>
      </c>
      <c r="J879" s="9">
        <f t="shared" si="74"/>
        <v>0</v>
      </c>
      <c r="K879" s="9">
        <f t="shared" si="75"/>
        <v>3.5788816428472319</v>
      </c>
    </row>
    <row r="880" spans="2:11">
      <c r="B880" s="17">
        <v>10</v>
      </c>
      <c r="C880" s="17">
        <v>10</v>
      </c>
      <c r="D880">
        <v>29121</v>
      </c>
      <c r="E880">
        <v>114215</v>
      </c>
      <c r="F880">
        <v>112453</v>
      </c>
      <c r="G880">
        <v>102501</v>
      </c>
      <c r="H880">
        <f t="shared" si="72"/>
        <v>9952</v>
      </c>
      <c r="I880">
        <f t="shared" si="73"/>
        <v>8.8499195219336073</v>
      </c>
      <c r="J880" s="9">
        <f t="shared" si="74"/>
        <v>0</v>
      </c>
      <c r="K880" s="9">
        <f t="shared" si="75"/>
        <v>3.5198310497579066</v>
      </c>
    </row>
    <row r="881" spans="2:11">
      <c r="B881" s="17">
        <v>11</v>
      </c>
      <c r="C881" s="17">
        <v>11</v>
      </c>
      <c r="D881">
        <v>28195</v>
      </c>
      <c r="E881">
        <v>111915</v>
      </c>
      <c r="F881">
        <v>110083</v>
      </c>
      <c r="G881">
        <v>101451</v>
      </c>
      <c r="H881">
        <f t="shared" si="72"/>
        <v>8632</v>
      </c>
      <c r="I881">
        <f t="shared" si="73"/>
        <v>7.8413560676943757</v>
      </c>
      <c r="J881" s="9">
        <f t="shared" si="74"/>
        <v>0</v>
      </c>
      <c r="K881" s="9">
        <f t="shared" si="75"/>
        <v>3.598191168646923</v>
      </c>
    </row>
    <row r="882" spans="2:11">
      <c r="B882" s="17">
        <v>12</v>
      </c>
      <c r="C882" s="17">
        <v>12</v>
      </c>
      <c r="D882">
        <v>28303</v>
      </c>
      <c r="E882">
        <v>112229</v>
      </c>
      <c r="F882">
        <v>110365</v>
      </c>
      <c r="G882">
        <v>101835</v>
      </c>
      <c r="H882">
        <f t="shared" si="72"/>
        <v>8530</v>
      </c>
      <c r="I882">
        <f t="shared" si="73"/>
        <v>7.7288995605490864</v>
      </c>
      <c r="J882" s="9">
        <f t="shared" si="74"/>
        <v>0</v>
      </c>
      <c r="K882" s="9">
        <f t="shared" si="75"/>
        <v>3.5980284775465496</v>
      </c>
    </row>
    <row r="883" spans="2:11">
      <c r="B883" s="17">
        <v>13</v>
      </c>
      <c r="C883" s="17">
        <v>13</v>
      </c>
      <c r="D883">
        <v>28214</v>
      </c>
      <c r="E883">
        <v>111590</v>
      </c>
      <c r="F883">
        <v>109762</v>
      </c>
      <c r="G883">
        <v>102058</v>
      </c>
      <c r="H883">
        <f t="shared" si="72"/>
        <v>7704</v>
      </c>
      <c r="I883">
        <f t="shared" si="73"/>
        <v>7.0188225433210034</v>
      </c>
      <c r="J883" s="9">
        <f t="shared" si="74"/>
        <v>0</v>
      </c>
      <c r="K883" s="9">
        <f t="shared" si="75"/>
        <v>3.6172822003260792</v>
      </c>
    </row>
    <row r="884" spans="2:11">
      <c r="B884" s="17">
        <v>14</v>
      </c>
      <c r="C884" s="17">
        <v>14</v>
      </c>
      <c r="D884">
        <v>28045</v>
      </c>
      <c r="E884">
        <v>111963</v>
      </c>
      <c r="F884">
        <v>110127</v>
      </c>
      <c r="G884">
        <v>102255</v>
      </c>
      <c r="H884">
        <f t="shared" si="72"/>
        <v>7872</v>
      </c>
      <c r="I884">
        <f t="shared" si="73"/>
        <v>7.148110817510692</v>
      </c>
      <c r="J884" s="9">
        <f t="shared" si="74"/>
        <v>0</v>
      </c>
      <c r="K884" s="9">
        <f t="shared" si="75"/>
        <v>3.6461044749509717</v>
      </c>
    </row>
    <row r="885" spans="2:11">
      <c r="B885" s="17">
        <v>15</v>
      </c>
      <c r="C885" s="17">
        <v>15</v>
      </c>
      <c r="D885">
        <v>28779</v>
      </c>
      <c r="E885">
        <v>113901</v>
      </c>
      <c r="F885">
        <v>112065</v>
      </c>
      <c r="G885">
        <v>102101</v>
      </c>
      <c r="H885">
        <f t="shared" si="72"/>
        <v>9964</v>
      </c>
      <c r="I885">
        <f t="shared" si="73"/>
        <v>8.8912684602685932</v>
      </c>
      <c r="J885" s="9">
        <f t="shared" si="74"/>
        <v>0</v>
      </c>
      <c r="K885" s="9">
        <f t="shared" si="75"/>
        <v>3.5477605198234823</v>
      </c>
    </row>
    <row r="886" spans="2:11">
      <c r="B886" s="17">
        <v>16</v>
      </c>
      <c r="C886" s="17">
        <v>16</v>
      </c>
      <c r="D886">
        <v>29097</v>
      </c>
      <c r="E886">
        <v>114497</v>
      </c>
      <c r="F886">
        <v>112703</v>
      </c>
      <c r="G886">
        <v>101567</v>
      </c>
      <c r="H886" s="18">
        <f t="shared" si="72"/>
        <v>11136</v>
      </c>
      <c r="I886" s="18">
        <f t="shared" si="73"/>
        <v>9.8808372447938382</v>
      </c>
      <c r="J886" s="9">
        <f t="shared" si="74"/>
        <v>0</v>
      </c>
      <c r="K886" s="9">
        <f t="shared" si="75"/>
        <v>3.4906347733443308</v>
      </c>
    </row>
    <row r="887" spans="2:11">
      <c r="B887" s="17">
        <v>17</v>
      </c>
      <c r="C887" s="17">
        <v>17</v>
      </c>
      <c r="D887">
        <v>28347</v>
      </c>
      <c r="E887">
        <v>111563</v>
      </c>
      <c r="F887">
        <v>109733</v>
      </c>
      <c r="G887">
        <v>100147</v>
      </c>
      <c r="H887">
        <f t="shared" si="72"/>
        <v>9586</v>
      </c>
      <c r="I887">
        <f t="shared" si="73"/>
        <v>8.7357495010616688</v>
      </c>
      <c r="J887" s="9">
        <f t="shared" si="74"/>
        <v>0</v>
      </c>
      <c r="K887" s="9">
        <f t="shared" si="75"/>
        <v>3.5328958972730802</v>
      </c>
    </row>
    <row r="888" spans="2:11">
      <c r="B888" s="17">
        <v>18</v>
      </c>
      <c r="C888" s="17">
        <v>18</v>
      </c>
      <c r="D888">
        <v>28356</v>
      </c>
      <c r="E888">
        <v>110786</v>
      </c>
      <c r="F888">
        <v>108972</v>
      </c>
      <c r="G888">
        <v>103310</v>
      </c>
      <c r="H888">
        <f t="shared" si="72"/>
        <v>5662</v>
      </c>
      <c r="I888">
        <f t="shared" si="73"/>
        <v>5.1958301214991014</v>
      </c>
      <c r="J888" s="9">
        <f t="shared" si="74"/>
        <v>0</v>
      </c>
      <c r="K888" s="9">
        <f t="shared" si="75"/>
        <v>3.6433206376075611</v>
      </c>
    </row>
    <row r="889" spans="2:11">
      <c r="B889" s="17">
        <v>19</v>
      </c>
      <c r="C889" s="17">
        <v>19</v>
      </c>
      <c r="D889">
        <v>28221</v>
      </c>
      <c r="E889">
        <v>112413</v>
      </c>
      <c r="F889">
        <v>110617</v>
      </c>
      <c r="G889">
        <v>101913</v>
      </c>
      <c r="H889">
        <f t="shared" si="72"/>
        <v>8704</v>
      </c>
      <c r="I889">
        <f t="shared" si="73"/>
        <v>7.8685916269651139</v>
      </c>
      <c r="J889" s="9">
        <f t="shared" si="74"/>
        <v>0</v>
      </c>
      <c r="K889" s="9">
        <f t="shared" si="75"/>
        <v>3.611246943765281</v>
      </c>
    </row>
    <row r="890" spans="2:11">
      <c r="B890" s="17">
        <v>20</v>
      </c>
      <c r="C890" s="17">
        <v>20</v>
      </c>
      <c r="D890">
        <v>28592</v>
      </c>
      <c r="E890">
        <v>113520</v>
      </c>
      <c r="F890">
        <v>111712</v>
      </c>
      <c r="G890">
        <v>101840</v>
      </c>
      <c r="H890">
        <f t="shared" si="72"/>
        <v>9872</v>
      </c>
      <c r="I890">
        <f t="shared" si="73"/>
        <v>8.8370094528788314</v>
      </c>
      <c r="J890" s="9">
        <f t="shared" si="74"/>
        <v>0</v>
      </c>
      <c r="K890" s="9">
        <f t="shared" si="75"/>
        <v>3.561835478455512</v>
      </c>
    </row>
    <row r="891" spans="2:11">
      <c r="B891" s="17">
        <v>21</v>
      </c>
      <c r="C891" s="17">
        <v>21</v>
      </c>
      <c r="D891">
        <v>28574</v>
      </c>
      <c r="E891">
        <v>112468</v>
      </c>
      <c r="F891">
        <v>110618</v>
      </c>
      <c r="G891">
        <v>101438</v>
      </c>
      <c r="H891">
        <f t="shared" si="72"/>
        <v>9180</v>
      </c>
      <c r="I891">
        <f t="shared" si="73"/>
        <v>8.2988302084651693</v>
      </c>
      <c r="J891" s="9">
        <f t="shared" si="74"/>
        <v>0</v>
      </c>
      <c r="K891" s="9">
        <f t="shared" si="75"/>
        <v>3.5500104990550851</v>
      </c>
    </row>
    <row r="892" spans="2:11">
      <c r="B892" s="17">
        <v>22</v>
      </c>
      <c r="C892" s="17">
        <v>22</v>
      </c>
      <c r="D892">
        <v>28764</v>
      </c>
      <c r="E892">
        <v>114818</v>
      </c>
      <c r="F892">
        <v>112974</v>
      </c>
      <c r="G892">
        <v>103242</v>
      </c>
      <c r="H892">
        <f t="shared" si="72"/>
        <v>9732</v>
      </c>
      <c r="I892">
        <f t="shared" si="73"/>
        <v>8.6143714482978382</v>
      </c>
      <c r="J892" s="9">
        <f t="shared" si="74"/>
        <v>0</v>
      </c>
      <c r="K892" s="9">
        <f t="shared" si="75"/>
        <v>3.5892782644972883</v>
      </c>
    </row>
    <row r="893" spans="2:11">
      <c r="B893" s="17">
        <v>23</v>
      </c>
      <c r="C893" s="17">
        <v>23</v>
      </c>
      <c r="D893">
        <v>28668</v>
      </c>
      <c r="E893">
        <v>113452</v>
      </c>
      <c r="F893">
        <v>111648</v>
      </c>
      <c r="G893">
        <v>102446</v>
      </c>
      <c r="H893">
        <f t="shared" si="72"/>
        <v>9202</v>
      </c>
      <c r="I893">
        <f t="shared" si="73"/>
        <v>8.2419747778733168</v>
      </c>
      <c r="J893" s="9">
        <f>AVERAGE(J853:J892)</f>
        <v>0</v>
      </c>
      <c r="K893" s="9">
        <f t="shared" si="75"/>
        <v>3.5735314636528535</v>
      </c>
    </row>
    <row r="894" spans="2:11">
      <c r="B894" s="17">
        <v>24</v>
      </c>
      <c r="C894" s="17">
        <v>24</v>
      </c>
      <c r="D894">
        <v>28254</v>
      </c>
      <c r="E894">
        <v>112224</v>
      </c>
      <c r="F894">
        <v>110376</v>
      </c>
      <c r="G894">
        <v>100704</v>
      </c>
      <c r="H894">
        <f t="shared" si="72"/>
        <v>9672</v>
      </c>
      <c r="I894">
        <f t="shared" si="73"/>
        <v>8.7627745161991726</v>
      </c>
      <c r="J894" s="9">
        <f t="shared" ref="J894:J910" si="76">IF(I894&lt;0,1,0)</f>
        <v>0</v>
      </c>
      <c r="K894" s="9">
        <f t="shared" si="75"/>
        <v>3.5642386918666382</v>
      </c>
    </row>
    <row r="895" spans="2:11">
      <c r="B895" s="17">
        <v>25</v>
      </c>
      <c r="C895" s="17">
        <v>25</v>
      </c>
      <c r="D895">
        <v>29471</v>
      </c>
      <c r="E895">
        <v>115799</v>
      </c>
      <c r="F895">
        <v>113985</v>
      </c>
      <c r="G895">
        <v>105867</v>
      </c>
      <c r="H895">
        <f t="shared" si="72"/>
        <v>8118</v>
      </c>
      <c r="I895">
        <f t="shared" si="73"/>
        <v>7.1219897354915114</v>
      </c>
      <c r="J895" s="9">
        <f t="shared" si="76"/>
        <v>0</v>
      </c>
      <c r="K895" s="9">
        <f t="shared" si="75"/>
        <v>3.5922432221505889</v>
      </c>
    </row>
    <row r="896" spans="2:11">
      <c r="B896" s="17">
        <v>26</v>
      </c>
      <c r="C896" s="17">
        <v>26</v>
      </c>
      <c r="D896">
        <v>28335</v>
      </c>
      <c r="E896">
        <v>112285</v>
      </c>
      <c r="F896">
        <v>110483</v>
      </c>
      <c r="G896">
        <v>103235</v>
      </c>
      <c r="H896">
        <f t="shared" si="72"/>
        <v>7248</v>
      </c>
      <c r="I896">
        <f t="shared" si="73"/>
        <v>6.5602852927599722</v>
      </c>
      <c r="J896" s="9">
        <f t="shared" si="76"/>
        <v>0</v>
      </c>
      <c r="K896" s="9">
        <f t="shared" si="75"/>
        <v>3.6433739191812244</v>
      </c>
    </row>
    <row r="897" spans="2:11">
      <c r="B897" s="17">
        <v>27</v>
      </c>
      <c r="C897" s="17">
        <v>27</v>
      </c>
      <c r="D897">
        <v>28336</v>
      </c>
      <c r="E897">
        <v>111224</v>
      </c>
      <c r="F897">
        <v>109440</v>
      </c>
      <c r="G897">
        <v>102576</v>
      </c>
      <c r="H897">
        <f t="shared" si="72"/>
        <v>6864</v>
      </c>
      <c r="I897">
        <f t="shared" si="73"/>
        <v>6.2719298245614032</v>
      </c>
      <c r="J897" s="9">
        <f t="shared" si="76"/>
        <v>0</v>
      </c>
      <c r="K897" s="9">
        <f t="shared" si="75"/>
        <v>3.6199887069452288</v>
      </c>
    </row>
    <row r="898" spans="2:11">
      <c r="B898" s="17">
        <v>28</v>
      </c>
      <c r="C898" s="17">
        <v>28</v>
      </c>
      <c r="D898">
        <v>27941</v>
      </c>
      <c r="E898">
        <v>110971</v>
      </c>
      <c r="F898">
        <v>109171</v>
      </c>
      <c r="G898">
        <v>100671</v>
      </c>
      <c r="H898">
        <f t="shared" si="72"/>
        <v>8500</v>
      </c>
      <c r="I898">
        <f t="shared" si="73"/>
        <v>7.7859504813549387</v>
      </c>
      <c r="J898" s="9">
        <f t="shared" si="76"/>
        <v>0</v>
      </c>
      <c r="K898" s="9">
        <f t="shared" si="75"/>
        <v>3.6029848609570165</v>
      </c>
    </row>
    <row r="899" spans="2:11">
      <c r="B899" s="17">
        <v>29</v>
      </c>
      <c r="C899" s="17">
        <v>29</v>
      </c>
      <c r="D899">
        <v>28460</v>
      </c>
      <c r="E899">
        <v>112182</v>
      </c>
      <c r="F899">
        <v>110370</v>
      </c>
      <c r="G899">
        <v>101244</v>
      </c>
      <c r="H899">
        <f t="shared" si="72"/>
        <v>9126</v>
      </c>
      <c r="I899">
        <f t="shared" si="73"/>
        <v>8.2685512367491167</v>
      </c>
      <c r="J899" s="9">
        <f t="shared" si="76"/>
        <v>0</v>
      </c>
      <c r="K899" s="9">
        <f t="shared" si="75"/>
        <v>3.557413914265636</v>
      </c>
    </row>
    <row r="900" spans="2:11">
      <c r="B900" s="17">
        <v>30</v>
      </c>
      <c r="C900" s="17">
        <v>30</v>
      </c>
      <c r="D900">
        <v>28664</v>
      </c>
      <c r="E900">
        <v>114846</v>
      </c>
      <c r="F900">
        <v>113002</v>
      </c>
      <c r="G900">
        <v>102830</v>
      </c>
      <c r="H900">
        <f t="shared" si="72"/>
        <v>10172</v>
      </c>
      <c r="I900">
        <f t="shared" si="73"/>
        <v>9.0016105909629918</v>
      </c>
      <c r="J900" s="9">
        <f t="shared" si="76"/>
        <v>0</v>
      </c>
      <c r="K900" s="9">
        <f t="shared" si="75"/>
        <v>3.5874267373709183</v>
      </c>
    </row>
    <row r="901" spans="2:11">
      <c r="B901" s="17">
        <v>31</v>
      </c>
      <c r="C901" s="17">
        <v>31</v>
      </c>
      <c r="D901">
        <v>28498</v>
      </c>
      <c r="E901">
        <v>113294</v>
      </c>
      <c r="F901">
        <v>111490</v>
      </c>
      <c r="G901">
        <v>101950</v>
      </c>
      <c r="H901">
        <f t="shared" si="72"/>
        <v>9540</v>
      </c>
      <c r="I901">
        <f t="shared" si="73"/>
        <v>8.5568212395730558</v>
      </c>
      <c r="J901" s="9">
        <f t="shared" si="76"/>
        <v>0</v>
      </c>
      <c r="K901" s="9">
        <f t="shared" si="75"/>
        <v>3.5774440311600815</v>
      </c>
    </row>
    <row r="902" spans="2:11">
      <c r="B902" s="17">
        <v>32</v>
      </c>
      <c r="C902" s="17">
        <v>32</v>
      </c>
      <c r="D902">
        <v>28139</v>
      </c>
      <c r="E902">
        <v>111429</v>
      </c>
      <c r="F902">
        <v>109635</v>
      </c>
      <c r="G902">
        <v>100447</v>
      </c>
      <c r="H902">
        <f t="shared" si="72"/>
        <v>9188</v>
      </c>
      <c r="I902">
        <f t="shared" si="73"/>
        <v>8.3805354129611889</v>
      </c>
      <c r="J902" s="9">
        <f t="shared" si="76"/>
        <v>0</v>
      </c>
      <c r="K902" s="9">
        <f t="shared" si="75"/>
        <v>3.569671985500551</v>
      </c>
    </row>
    <row r="903" spans="2:11">
      <c r="B903" s="17">
        <v>33</v>
      </c>
      <c r="C903" s="17">
        <v>33</v>
      </c>
      <c r="D903">
        <v>28484</v>
      </c>
      <c r="E903">
        <v>114320</v>
      </c>
      <c r="F903">
        <v>112514</v>
      </c>
      <c r="G903">
        <v>103100</v>
      </c>
      <c r="H903">
        <f t="shared" si="72"/>
        <v>9414</v>
      </c>
      <c r="I903">
        <f t="shared" si="73"/>
        <v>8.3669587784631254</v>
      </c>
      <c r="J903" s="9">
        <f t="shared" si="76"/>
        <v>0</v>
      </c>
      <c r="K903" s="9">
        <f t="shared" si="75"/>
        <v>3.6195759022609186</v>
      </c>
    </row>
    <row r="904" spans="2:11">
      <c r="B904" s="17">
        <v>34</v>
      </c>
      <c r="C904" s="17">
        <v>34</v>
      </c>
      <c r="D904">
        <v>28487</v>
      </c>
      <c r="E904">
        <v>111837</v>
      </c>
      <c r="F904">
        <v>110031</v>
      </c>
      <c r="G904">
        <v>100773</v>
      </c>
      <c r="H904">
        <f t="shared" si="72"/>
        <v>9258</v>
      </c>
      <c r="I904">
        <f t="shared" si="73"/>
        <v>8.4139924203179106</v>
      </c>
      <c r="J904" s="9">
        <f t="shared" si="76"/>
        <v>0</v>
      </c>
      <c r="K904" s="9">
        <f t="shared" si="75"/>
        <v>3.5375083371362375</v>
      </c>
    </row>
    <row r="905" spans="2:11">
      <c r="B905" s="17">
        <v>35</v>
      </c>
      <c r="C905" s="17">
        <v>35</v>
      </c>
      <c r="D905">
        <v>28275</v>
      </c>
      <c r="E905">
        <v>112445</v>
      </c>
      <c r="F905">
        <v>110667</v>
      </c>
      <c r="G905">
        <v>101279</v>
      </c>
      <c r="H905">
        <f t="shared" si="72"/>
        <v>9388</v>
      </c>
      <c r="I905">
        <f t="shared" si="73"/>
        <v>8.4831069785934385</v>
      </c>
      <c r="J905" s="9">
        <f t="shared" si="76"/>
        <v>0</v>
      </c>
      <c r="K905" s="9">
        <f t="shared" si="75"/>
        <v>3.5819274977895668</v>
      </c>
    </row>
    <row r="906" spans="2:11">
      <c r="B906" s="17">
        <v>36</v>
      </c>
      <c r="C906" s="17">
        <v>36</v>
      </c>
      <c r="D906">
        <v>28920</v>
      </c>
      <c r="E906">
        <v>113378</v>
      </c>
      <c r="F906">
        <v>111504</v>
      </c>
      <c r="G906">
        <v>102390</v>
      </c>
      <c r="H906">
        <f t="shared" si="72"/>
        <v>9114</v>
      </c>
      <c r="I906">
        <f t="shared" si="73"/>
        <v>8.1736978045630657</v>
      </c>
      <c r="J906" s="9">
        <f t="shared" si="76"/>
        <v>0</v>
      </c>
      <c r="K906" s="9">
        <f t="shared" si="75"/>
        <v>3.5404564315352696</v>
      </c>
    </row>
    <row r="907" spans="2:11">
      <c r="B907" s="17">
        <v>37</v>
      </c>
      <c r="C907" s="17">
        <v>37</v>
      </c>
      <c r="D907">
        <v>28251</v>
      </c>
      <c r="E907">
        <v>111377</v>
      </c>
      <c r="F907">
        <v>109515</v>
      </c>
      <c r="G907">
        <v>100803</v>
      </c>
      <c r="H907">
        <f t="shared" si="72"/>
        <v>8712</v>
      </c>
      <c r="I907">
        <f t="shared" si="73"/>
        <v>7.9550746473085878</v>
      </c>
      <c r="J907" s="9">
        <f t="shared" si="76"/>
        <v>0</v>
      </c>
      <c r="K907" s="9">
        <f t="shared" si="75"/>
        <v>3.5681214824254011</v>
      </c>
    </row>
    <row r="908" spans="2:11">
      <c r="B908" s="17">
        <v>38</v>
      </c>
      <c r="C908" s="17">
        <v>38</v>
      </c>
      <c r="D908">
        <v>28245</v>
      </c>
      <c r="E908">
        <v>113433</v>
      </c>
      <c r="F908">
        <v>111573</v>
      </c>
      <c r="G908">
        <v>102663</v>
      </c>
      <c r="H908">
        <f t="shared" si="72"/>
        <v>8910</v>
      </c>
      <c r="I908">
        <f t="shared" si="73"/>
        <v>7.9858030168589185</v>
      </c>
      <c r="J908" s="9">
        <f t="shared" si="76"/>
        <v>0</v>
      </c>
      <c r="K908" s="9">
        <f t="shared" si="75"/>
        <v>3.6347318109399893</v>
      </c>
    </row>
    <row r="909" spans="2:11">
      <c r="B909" s="17">
        <v>39</v>
      </c>
      <c r="C909" s="17">
        <v>39</v>
      </c>
      <c r="D909">
        <v>28075</v>
      </c>
      <c r="E909">
        <v>110811</v>
      </c>
      <c r="F909">
        <v>108989</v>
      </c>
      <c r="G909">
        <v>100099</v>
      </c>
      <c r="H909">
        <f t="shared" si="72"/>
        <v>8890</v>
      </c>
      <c r="I909">
        <f t="shared" si="73"/>
        <v>8.1567864646890982</v>
      </c>
      <c r="J909" s="9">
        <f t="shared" si="76"/>
        <v>0</v>
      </c>
      <c r="K909" s="9">
        <f t="shared" si="75"/>
        <v>3.5654140694568119</v>
      </c>
    </row>
    <row r="910" spans="2:11">
      <c r="B910" s="17">
        <v>40</v>
      </c>
      <c r="C910" s="17">
        <v>40</v>
      </c>
      <c r="D910">
        <v>28801</v>
      </c>
      <c r="E910">
        <v>114783</v>
      </c>
      <c r="F910">
        <v>112929</v>
      </c>
      <c r="G910">
        <v>102867</v>
      </c>
      <c r="H910">
        <f t="shared" si="72"/>
        <v>10062</v>
      </c>
      <c r="I910">
        <f t="shared" si="73"/>
        <v>8.9100231118667477</v>
      </c>
      <c r="J910" s="9">
        <f t="shared" si="76"/>
        <v>0</v>
      </c>
      <c r="K910" s="9">
        <f t="shared" si="75"/>
        <v>3.5716468178188259</v>
      </c>
    </row>
    <row r="911" spans="2:11">
      <c r="B911" s="25" t="s">
        <v>27</v>
      </c>
      <c r="C911" s="26"/>
      <c r="D911" s="12">
        <f t="shared" ref="D911:K911" si="77">AVERAGE(D871:D910)</f>
        <v>28467</v>
      </c>
      <c r="E911" s="12">
        <f t="shared" si="77"/>
        <v>112759.35</v>
      </c>
      <c r="F911" s="12">
        <f t="shared" si="77"/>
        <v>110937.2</v>
      </c>
      <c r="G911" s="12">
        <f t="shared" si="77"/>
        <v>101979.35</v>
      </c>
      <c r="H911" s="12">
        <f t="shared" si="77"/>
        <v>8957.85</v>
      </c>
      <c r="I911" s="12">
        <f t="shared" si="77"/>
        <v>8.0697837657311204</v>
      </c>
      <c r="J911" s="12">
        <f t="shared" si="77"/>
        <v>0</v>
      </c>
      <c r="K911" s="12">
        <f t="shared" si="77"/>
        <v>3.5825755835254762</v>
      </c>
    </row>
    <row r="913" spans="2:11" ht="13.15">
      <c r="H913" s="23" t="s">
        <v>28</v>
      </c>
      <c r="I913" s="24">
        <f>AVERAGE(I871:I910) %</f>
        <v>8.06978376573112E-2</v>
      </c>
    </row>
    <row r="914" spans="2:11" ht="13.15">
      <c r="H914" s="23" t="s">
        <v>29</v>
      </c>
      <c r="I914" s="23">
        <f>SUM(J871:J910)</f>
        <v>0</v>
      </c>
    </row>
    <row r="915" spans="2:11" ht="13.15">
      <c r="H915" s="23" t="s">
        <v>30</v>
      </c>
      <c r="I915" s="24">
        <f>MAX(I871:I910) %</f>
        <v>9.8808372447938386E-2</v>
      </c>
    </row>
    <row r="916" spans="2:11" ht="13.15">
      <c r="H916" s="23" t="s">
        <v>31</v>
      </c>
      <c r="I916" s="24">
        <f>MIN(I871:I910) %</f>
        <v>5.1958301214991016E-2</v>
      </c>
    </row>
    <row r="917" spans="2:11" ht="13.15">
      <c r="H917" s="23" t="s">
        <v>32</v>
      </c>
      <c r="I917" s="23">
        <f>MAX(K871:K910)</f>
        <v>3.6461044749509717</v>
      </c>
    </row>
    <row r="919" spans="2:11" ht="23.2">
      <c r="B919" s="14">
        <v>1599</v>
      </c>
      <c r="C919" s="14"/>
      <c r="D919" s="14"/>
      <c r="E919" s="14"/>
    </row>
    <row r="921" spans="2:11" ht="13.15">
      <c r="B921" s="15" t="s">
        <v>8</v>
      </c>
      <c r="C921" s="15" t="s">
        <v>8</v>
      </c>
      <c r="D921" s="15" t="s">
        <v>10</v>
      </c>
      <c r="E921" s="15" t="s">
        <v>12</v>
      </c>
      <c r="F921" s="15" t="s">
        <v>14</v>
      </c>
      <c r="G921" s="15" t="s">
        <v>16</v>
      </c>
      <c r="H921" s="15" t="s">
        <v>18</v>
      </c>
      <c r="I921" s="15" t="s">
        <v>20</v>
      </c>
      <c r="J921" s="15" t="s">
        <v>22</v>
      </c>
      <c r="K921" s="16" t="s">
        <v>24</v>
      </c>
    </row>
    <row r="922" spans="2:11">
      <c r="B922" s="17">
        <v>1</v>
      </c>
      <c r="C922" s="17">
        <v>1</v>
      </c>
      <c r="D922">
        <v>41979</v>
      </c>
      <c r="E922">
        <v>164763</v>
      </c>
      <c r="F922">
        <v>162359</v>
      </c>
      <c r="G922">
        <v>149049</v>
      </c>
      <c r="H922">
        <f t="shared" ref="H922:H961" si="78">F922-G922</f>
        <v>13310</v>
      </c>
      <c r="I922">
        <f t="shared" ref="I922:I961" si="79">(H922/F922*100)</f>
        <v>8.1978824703280999</v>
      </c>
      <c r="J922" s="9">
        <f t="shared" ref="J922:J943" si="80">IF(I922&lt;0,1,0)</f>
        <v>0</v>
      </c>
      <c r="K922" s="9">
        <f t="shared" ref="K922:K961" si="81">G922/D922</f>
        <v>3.5505609947831061</v>
      </c>
    </row>
    <row r="923" spans="2:11">
      <c r="B923" s="17">
        <v>2</v>
      </c>
      <c r="C923" s="17">
        <v>2</v>
      </c>
      <c r="D923">
        <v>41705</v>
      </c>
      <c r="E923">
        <v>166669</v>
      </c>
      <c r="F923">
        <v>164279</v>
      </c>
      <c r="G923">
        <v>151687</v>
      </c>
      <c r="H923">
        <f t="shared" si="78"/>
        <v>12592</v>
      </c>
      <c r="I923">
        <f t="shared" si="79"/>
        <v>7.6650089177557694</v>
      </c>
      <c r="J923" s="9">
        <f t="shared" si="80"/>
        <v>0</v>
      </c>
      <c r="K923" s="9">
        <f t="shared" si="81"/>
        <v>3.6371418295168443</v>
      </c>
    </row>
    <row r="924" spans="2:11">
      <c r="B924" s="17">
        <v>3</v>
      </c>
      <c r="C924" s="17">
        <v>3</v>
      </c>
      <c r="D924">
        <v>43096</v>
      </c>
      <c r="E924">
        <v>169762</v>
      </c>
      <c r="F924">
        <v>167376</v>
      </c>
      <c r="G924">
        <v>152154</v>
      </c>
      <c r="H924">
        <f t="shared" si="78"/>
        <v>15222</v>
      </c>
      <c r="I924">
        <f t="shared" si="79"/>
        <v>9.0944938342414687</v>
      </c>
      <c r="J924" s="9">
        <f t="shared" si="80"/>
        <v>0</v>
      </c>
      <c r="K924" s="9">
        <f t="shared" si="81"/>
        <v>3.5305828847224801</v>
      </c>
    </row>
    <row r="925" spans="2:11">
      <c r="B925" s="17">
        <v>4</v>
      </c>
      <c r="C925" s="17">
        <v>4</v>
      </c>
      <c r="D925">
        <v>43509</v>
      </c>
      <c r="E925">
        <v>172525</v>
      </c>
      <c r="F925">
        <v>170079</v>
      </c>
      <c r="G925">
        <v>156783</v>
      </c>
      <c r="H925">
        <f t="shared" si="78"/>
        <v>13296</v>
      </c>
      <c r="I925">
        <f t="shared" si="79"/>
        <v>7.8175436120861486</v>
      </c>
      <c r="J925" s="9">
        <f t="shared" si="80"/>
        <v>0</v>
      </c>
      <c r="K925" s="9">
        <f t="shared" si="81"/>
        <v>3.6034613528235537</v>
      </c>
    </row>
    <row r="926" spans="2:11">
      <c r="B926" s="17">
        <v>5</v>
      </c>
      <c r="C926" s="17">
        <v>5</v>
      </c>
      <c r="D926">
        <v>41837</v>
      </c>
      <c r="E926">
        <v>166249</v>
      </c>
      <c r="F926">
        <v>163847</v>
      </c>
      <c r="G926">
        <v>149805</v>
      </c>
      <c r="H926">
        <f t="shared" si="78"/>
        <v>14042</v>
      </c>
      <c r="I926">
        <f t="shared" si="79"/>
        <v>8.570190482584362</v>
      </c>
      <c r="J926" s="9">
        <f t="shared" si="80"/>
        <v>0</v>
      </c>
      <c r="K926" s="9">
        <f t="shared" si="81"/>
        <v>3.580682171283792</v>
      </c>
    </row>
    <row r="927" spans="2:11">
      <c r="B927" s="17">
        <v>6</v>
      </c>
      <c r="C927" s="17">
        <v>6</v>
      </c>
      <c r="D927">
        <v>43400</v>
      </c>
      <c r="E927">
        <v>172220</v>
      </c>
      <c r="F927">
        <v>169832</v>
      </c>
      <c r="G927">
        <v>154374</v>
      </c>
      <c r="H927">
        <f t="shared" si="78"/>
        <v>15458</v>
      </c>
      <c r="I927">
        <f t="shared" si="79"/>
        <v>9.1019360309011255</v>
      </c>
      <c r="J927" s="9">
        <f t="shared" si="80"/>
        <v>0</v>
      </c>
      <c r="K927" s="9">
        <f t="shared" si="81"/>
        <v>3.5570046082949309</v>
      </c>
    </row>
    <row r="928" spans="2:11">
      <c r="B928" s="17">
        <v>7</v>
      </c>
      <c r="C928" s="17">
        <v>7</v>
      </c>
      <c r="D928">
        <v>42318</v>
      </c>
      <c r="E928">
        <v>169198</v>
      </c>
      <c r="F928">
        <v>166790</v>
      </c>
      <c r="G928">
        <v>152742</v>
      </c>
      <c r="H928">
        <f t="shared" si="78"/>
        <v>14048</v>
      </c>
      <c r="I928">
        <f t="shared" si="79"/>
        <v>8.4225673001978532</v>
      </c>
      <c r="J928" s="9">
        <f t="shared" si="80"/>
        <v>0</v>
      </c>
      <c r="K928" s="9">
        <f t="shared" si="81"/>
        <v>3.6093860768467319</v>
      </c>
    </row>
    <row r="929" spans="2:11">
      <c r="B929" s="17">
        <v>8</v>
      </c>
      <c r="C929" s="17">
        <v>8</v>
      </c>
      <c r="D929">
        <v>42585</v>
      </c>
      <c r="E929">
        <v>167617</v>
      </c>
      <c r="F929">
        <v>165119</v>
      </c>
      <c r="G929">
        <v>151747</v>
      </c>
      <c r="H929">
        <f t="shared" si="78"/>
        <v>13372</v>
      </c>
      <c r="I929">
        <f t="shared" si="79"/>
        <v>8.0984017587315815</v>
      </c>
      <c r="J929" s="9">
        <f t="shared" si="80"/>
        <v>0</v>
      </c>
      <c r="K929" s="9">
        <f t="shared" si="81"/>
        <v>3.5633908653281674</v>
      </c>
    </row>
    <row r="930" spans="2:11">
      <c r="B930" s="17">
        <v>9</v>
      </c>
      <c r="C930" s="17">
        <v>9</v>
      </c>
      <c r="D930">
        <v>42244</v>
      </c>
      <c r="E930">
        <v>168800</v>
      </c>
      <c r="F930">
        <v>166366</v>
      </c>
      <c r="G930">
        <v>151070</v>
      </c>
      <c r="H930">
        <f t="shared" si="78"/>
        <v>15296</v>
      </c>
      <c r="I930">
        <f t="shared" si="79"/>
        <v>9.1941863121070408</v>
      </c>
      <c r="J930" s="9">
        <f t="shared" si="80"/>
        <v>0</v>
      </c>
      <c r="K930" s="9">
        <f t="shared" si="81"/>
        <v>3.5761291544361331</v>
      </c>
    </row>
    <row r="931" spans="2:11">
      <c r="B931" s="17">
        <v>10</v>
      </c>
      <c r="C931" s="17">
        <v>10</v>
      </c>
      <c r="D931">
        <v>42204</v>
      </c>
      <c r="E931">
        <v>168060</v>
      </c>
      <c r="F931">
        <v>165616</v>
      </c>
      <c r="G931">
        <v>150686</v>
      </c>
      <c r="H931">
        <f t="shared" si="78"/>
        <v>14930</v>
      </c>
      <c r="I931">
        <f t="shared" si="79"/>
        <v>9.0148294850739052</v>
      </c>
      <c r="J931" s="9">
        <f t="shared" si="80"/>
        <v>0</v>
      </c>
      <c r="K931" s="9">
        <f t="shared" si="81"/>
        <v>3.5704198654156003</v>
      </c>
    </row>
    <row r="932" spans="2:11">
      <c r="B932" s="17">
        <v>11</v>
      </c>
      <c r="C932" s="17">
        <v>11</v>
      </c>
      <c r="D932">
        <v>41680</v>
      </c>
      <c r="E932">
        <v>165280</v>
      </c>
      <c r="F932">
        <v>162898</v>
      </c>
      <c r="G932">
        <v>148938</v>
      </c>
      <c r="H932">
        <f t="shared" si="78"/>
        <v>13960</v>
      </c>
      <c r="I932">
        <f t="shared" si="79"/>
        <v>8.5697798622450865</v>
      </c>
      <c r="J932" s="9">
        <f t="shared" si="80"/>
        <v>0</v>
      </c>
      <c r="K932" s="9">
        <f t="shared" si="81"/>
        <v>3.5733685220729368</v>
      </c>
    </row>
    <row r="933" spans="2:11">
      <c r="B933" s="17">
        <v>12</v>
      </c>
      <c r="C933" s="17">
        <v>12</v>
      </c>
      <c r="D933">
        <v>43020</v>
      </c>
      <c r="E933">
        <v>168862</v>
      </c>
      <c r="F933">
        <v>166500</v>
      </c>
      <c r="G933">
        <v>151582</v>
      </c>
      <c r="H933">
        <f t="shared" si="78"/>
        <v>14918</v>
      </c>
      <c r="I933">
        <f t="shared" si="79"/>
        <v>8.9597597597597591</v>
      </c>
      <c r="J933" s="9">
        <f t="shared" si="80"/>
        <v>0</v>
      </c>
      <c r="K933" s="9">
        <f t="shared" si="81"/>
        <v>3.5235239423523943</v>
      </c>
    </row>
    <row r="934" spans="2:11">
      <c r="B934" s="17">
        <v>13</v>
      </c>
      <c r="C934" s="17">
        <v>13</v>
      </c>
      <c r="D934">
        <v>41265</v>
      </c>
      <c r="E934">
        <v>166971</v>
      </c>
      <c r="F934">
        <v>164555</v>
      </c>
      <c r="G934">
        <v>149783</v>
      </c>
      <c r="H934">
        <f t="shared" si="78"/>
        <v>14772</v>
      </c>
      <c r="I934">
        <f t="shared" si="79"/>
        <v>8.9769378019507151</v>
      </c>
      <c r="J934" s="9">
        <f t="shared" si="80"/>
        <v>0</v>
      </c>
      <c r="K934" s="9">
        <f t="shared" si="81"/>
        <v>3.629783109172422</v>
      </c>
    </row>
    <row r="935" spans="2:11">
      <c r="B935" s="17">
        <v>14</v>
      </c>
      <c r="C935" s="17">
        <v>14</v>
      </c>
      <c r="D935">
        <v>42886</v>
      </c>
      <c r="E935">
        <v>169462</v>
      </c>
      <c r="F935">
        <v>167024</v>
      </c>
      <c r="G935">
        <v>151836</v>
      </c>
      <c r="H935">
        <f t="shared" si="78"/>
        <v>15188</v>
      </c>
      <c r="I935">
        <f t="shared" si="79"/>
        <v>9.093303956317655</v>
      </c>
      <c r="J935" s="9">
        <f t="shared" si="80"/>
        <v>0</v>
      </c>
      <c r="K935" s="9">
        <f t="shared" si="81"/>
        <v>3.5404560928974491</v>
      </c>
    </row>
    <row r="936" spans="2:11">
      <c r="B936" s="17">
        <v>15</v>
      </c>
      <c r="C936" s="17">
        <v>15</v>
      </c>
      <c r="D936">
        <v>42349</v>
      </c>
      <c r="E936">
        <v>168825</v>
      </c>
      <c r="F936">
        <v>166453</v>
      </c>
      <c r="G936">
        <v>153093</v>
      </c>
      <c r="H936">
        <f t="shared" si="78"/>
        <v>13360</v>
      </c>
      <c r="I936">
        <f t="shared" si="79"/>
        <v>8.0262897033997582</v>
      </c>
      <c r="J936" s="9">
        <f t="shared" si="80"/>
        <v>0</v>
      </c>
      <c r="K936" s="9">
        <f t="shared" si="81"/>
        <v>3.6150322321660489</v>
      </c>
    </row>
    <row r="937" spans="2:11">
      <c r="B937" s="17">
        <v>16</v>
      </c>
      <c r="C937" s="17">
        <v>16</v>
      </c>
      <c r="D937">
        <v>42112</v>
      </c>
      <c r="E937">
        <v>167714</v>
      </c>
      <c r="F937">
        <v>165298</v>
      </c>
      <c r="G937">
        <v>152736</v>
      </c>
      <c r="H937" s="18">
        <f t="shared" si="78"/>
        <v>12562</v>
      </c>
      <c r="I937" s="18">
        <f t="shared" si="79"/>
        <v>7.5996079807378187</v>
      </c>
      <c r="J937" s="9">
        <f t="shared" si="80"/>
        <v>0</v>
      </c>
      <c r="K937" s="9">
        <f t="shared" si="81"/>
        <v>3.6268996960486324</v>
      </c>
    </row>
    <row r="938" spans="2:11">
      <c r="B938" s="17">
        <v>17</v>
      </c>
      <c r="C938" s="17">
        <v>17</v>
      </c>
      <c r="D938">
        <v>42414</v>
      </c>
      <c r="E938">
        <v>167518</v>
      </c>
      <c r="F938">
        <v>165062</v>
      </c>
      <c r="G938">
        <v>151732</v>
      </c>
      <c r="H938">
        <f t="shared" si="78"/>
        <v>13330</v>
      </c>
      <c r="I938">
        <f t="shared" si="79"/>
        <v>8.0757533532854318</v>
      </c>
      <c r="J938" s="9">
        <f t="shared" si="80"/>
        <v>0</v>
      </c>
      <c r="K938" s="9">
        <f t="shared" si="81"/>
        <v>3.577403687461687</v>
      </c>
    </row>
    <row r="939" spans="2:11">
      <c r="B939" s="17">
        <v>18</v>
      </c>
      <c r="C939" s="17">
        <v>18</v>
      </c>
      <c r="D939">
        <v>43050</v>
      </c>
      <c r="E939">
        <v>170534</v>
      </c>
      <c r="F939">
        <v>168074</v>
      </c>
      <c r="G939">
        <v>154034</v>
      </c>
      <c r="H939">
        <f t="shared" si="78"/>
        <v>14040</v>
      </c>
      <c r="I939">
        <f t="shared" si="79"/>
        <v>8.3534633554267774</v>
      </c>
      <c r="J939" s="9">
        <f t="shared" si="80"/>
        <v>0</v>
      </c>
      <c r="K939" s="9">
        <f t="shared" si="81"/>
        <v>3.5780255516840884</v>
      </c>
    </row>
    <row r="940" spans="2:11">
      <c r="B940" s="17">
        <v>19</v>
      </c>
      <c r="C940" s="17">
        <v>19</v>
      </c>
      <c r="D940">
        <v>43119</v>
      </c>
      <c r="E940">
        <v>170725</v>
      </c>
      <c r="F940">
        <v>168281</v>
      </c>
      <c r="G940">
        <v>153655</v>
      </c>
      <c r="H940">
        <f t="shared" si="78"/>
        <v>14626</v>
      </c>
      <c r="I940">
        <f t="shared" si="79"/>
        <v>8.6914149547483088</v>
      </c>
      <c r="J940" s="9">
        <f t="shared" si="80"/>
        <v>0</v>
      </c>
      <c r="K940" s="9">
        <f t="shared" si="81"/>
        <v>3.5635102854889955</v>
      </c>
    </row>
    <row r="941" spans="2:11">
      <c r="B941" s="17">
        <v>20</v>
      </c>
      <c r="C941" s="17">
        <v>20</v>
      </c>
      <c r="D941">
        <v>43126</v>
      </c>
      <c r="E941">
        <v>171490</v>
      </c>
      <c r="F941">
        <v>169120</v>
      </c>
      <c r="G941">
        <v>155928</v>
      </c>
      <c r="H941">
        <f t="shared" si="78"/>
        <v>13192</v>
      </c>
      <c r="I941">
        <f t="shared" si="79"/>
        <v>7.8003784295175027</v>
      </c>
      <c r="J941" s="9">
        <f t="shared" si="80"/>
        <v>0</v>
      </c>
      <c r="K941" s="9">
        <f t="shared" si="81"/>
        <v>3.6156378982516348</v>
      </c>
    </row>
    <row r="942" spans="2:11">
      <c r="B942" s="17">
        <v>21</v>
      </c>
      <c r="C942" s="17">
        <v>21</v>
      </c>
      <c r="D942">
        <v>41991</v>
      </c>
      <c r="E942">
        <v>166529</v>
      </c>
      <c r="F942">
        <v>164091</v>
      </c>
      <c r="G942">
        <v>150685</v>
      </c>
      <c r="H942">
        <f t="shared" si="78"/>
        <v>13406</v>
      </c>
      <c r="I942">
        <f t="shared" si="79"/>
        <v>8.1698569696083272</v>
      </c>
      <c r="J942" s="9">
        <f t="shared" si="80"/>
        <v>0</v>
      </c>
      <c r="K942" s="9">
        <f t="shared" si="81"/>
        <v>3.5885070610368888</v>
      </c>
    </row>
    <row r="943" spans="2:11">
      <c r="B943" s="17">
        <v>22</v>
      </c>
      <c r="C943" s="17">
        <v>22</v>
      </c>
      <c r="D943">
        <v>42784</v>
      </c>
      <c r="E943">
        <v>168580</v>
      </c>
      <c r="F943">
        <v>166186</v>
      </c>
      <c r="G943">
        <v>154292</v>
      </c>
      <c r="H943">
        <f t="shared" si="78"/>
        <v>11894</v>
      </c>
      <c r="I943">
        <f t="shared" si="79"/>
        <v>7.1570409059728251</v>
      </c>
      <c r="J943" s="9">
        <f t="shared" si="80"/>
        <v>0</v>
      </c>
      <c r="K943" s="9">
        <f t="shared" si="81"/>
        <v>3.606301421091997</v>
      </c>
    </row>
    <row r="944" spans="2:11">
      <c r="B944" s="17">
        <v>23</v>
      </c>
      <c r="C944" s="17">
        <v>23</v>
      </c>
      <c r="D944">
        <v>42088</v>
      </c>
      <c r="E944">
        <v>168922</v>
      </c>
      <c r="F944">
        <v>166550</v>
      </c>
      <c r="G944">
        <v>151036</v>
      </c>
      <c r="H944">
        <f t="shared" si="78"/>
        <v>15514</v>
      </c>
      <c r="I944">
        <f t="shared" si="79"/>
        <v>9.3149204443110172</v>
      </c>
      <c r="J944" s="9">
        <f>AVERAGE(J904:J943)</f>
        <v>0</v>
      </c>
      <c r="K944" s="9">
        <f t="shared" si="81"/>
        <v>3.5885763162896787</v>
      </c>
    </row>
    <row r="945" spans="2:11">
      <c r="B945" s="17">
        <v>24</v>
      </c>
      <c r="C945" s="17">
        <v>24</v>
      </c>
      <c r="D945">
        <v>42369</v>
      </c>
      <c r="E945">
        <v>166931</v>
      </c>
      <c r="F945">
        <v>164533</v>
      </c>
      <c r="G945">
        <v>152739</v>
      </c>
      <c r="H945">
        <f t="shared" si="78"/>
        <v>11794</v>
      </c>
      <c r="I945">
        <f t="shared" si="79"/>
        <v>7.1681668722991736</v>
      </c>
      <c r="J945" s="9">
        <f t="shared" ref="J945:J962" si="82">IF(I945&lt;0,1,0)</f>
        <v>0</v>
      </c>
      <c r="K945" s="9">
        <f t="shared" si="81"/>
        <v>3.6049706153083623</v>
      </c>
    </row>
    <row r="946" spans="2:11">
      <c r="B946" s="17">
        <v>25</v>
      </c>
      <c r="C946" s="17">
        <v>25</v>
      </c>
      <c r="D946">
        <v>42445</v>
      </c>
      <c r="E946">
        <v>168513</v>
      </c>
      <c r="F946">
        <v>166135</v>
      </c>
      <c r="G946">
        <v>151049</v>
      </c>
      <c r="H946">
        <f t="shared" si="78"/>
        <v>15086</v>
      </c>
      <c r="I946">
        <f t="shared" si="79"/>
        <v>9.0805670087579387</v>
      </c>
      <c r="J946" s="9">
        <f t="shared" si="82"/>
        <v>0</v>
      </c>
      <c r="K946" s="9">
        <f t="shared" si="81"/>
        <v>3.5586994934621274</v>
      </c>
    </row>
    <row r="947" spans="2:11">
      <c r="B947" s="17">
        <v>26</v>
      </c>
      <c r="C947" s="17">
        <v>26</v>
      </c>
      <c r="D947">
        <v>42781</v>
      </c>
      <c r="E947">
        <v>170219</v>
      </c>
      <c r="F947">
        <v>167853</v>
      </c>
      <c r="G947">
        <v>155033</v>
      </c>
      <c r="H947">
        <f t="shared" si="78"/>
        <v>12820</v>
      </c>
      <c r="I947">
        <f t="shared" si="79"/>
        <v>7.6376353118502491</v>
      </c>
      <c r="J947" s="9">
        <f t="shared" si="82"/>
        <v>0</v>
      </c>
      <c r="K947" s="9">
        <f t="shared" si="81"/>
        <v>3.6238750847338772</v>
      </c>
    </row>
    <row r="948" spans="2:11">
      <c r="B948" s="17">
        <v>27</v>
      </c>
      <c r="C948" s="17">
        <v>27</v>
      </c>
      <c r="D948">
        <v>42623</v>
      </c>
      <c r="E948">
        <v>168763</v>
      </c>
      <c r="F948">
        <v>166349</v>
      </c>
      <c r="G948">
        <v>151459</v>
      </c>
      <c r="H948">
        <f t="shared" si="78"/>
        <v>14890</v>
      </c>
      <c r="I948">
        <f t="shared" si="79"/>
        <v>8.9510607217356277</v>
      </c>
      <c r="J948" s="9">
        <f t="shared" si="82"/>
        <v>0</v>
      </c>
      <c r="K948" s="9">
        <f t="shared" si="81"/>
        <v>3.5534570537033994</v>
      </c>
    </row>
    <row r="949" spans="2:11">
      <c r="B949" s="17">
        <v>28</v>
      </c>
      <c r="C949" s="17">
        <v>28</v>
      </c>
      <c r="D949">
        <v>42690</v>
      </c>
      <c r="E949">
        <v>169140</v>
      </c>
      <c r="F949">
        <v>166780</v>
      </c>
      <c r="G949">
        <v>151820</v>
      </c>
      <c r="H949">
        <f t="shared" si="78"/>
        <v>14960</v>
      </c>
      <c r="I949">
        <f t="shared" si="79"/>
        <v>8.9699004676819758</v>
      </c>
      <c r="J949" s="9">
        <f t="shared" si="82"/>
        <v>0</v>
      </c>
      <c r="K949" s="9">
        <f t="shared" si="81"/>
        <v>3.5563363785429845</v>
      </c>
    </row>
    <row r="950" spans="2:11">
      <c r="B950" s="17">
        <v>29</v>
      </c>
      <c r="C950" s="17">
        <v>29</v>
      </c>
      <c r="D950">
        <v>43166</v>
      </c>
      <c r="E950">
        <v>170482</v>
      </c>
      <c r="F950">
        <v>168028</v>
      </c>
      <c r="G950">
        <v>152556</v>
      </c>
      <c r="H950">
        <f t="shared" si="78"/>
        <v>15472</v>
      </c>
      <c r="I950">
        <f t="shared" si="79"/>
        <v>9.2079891446663655</v>
      </c>
      <c r="J950" s="9">
        <f t="shared" si="82"/>
        <v>0</v>
      </c>
      <c r="K950" s="9">
        <f t="shared" si="81"/>
        <v>3.5341704118982533</v>
      </c>
    </row>
    <row r="951" spans="2:11">
      <c r="B951" s="17">
        <v>30</v>
      </c>
      <c r="C951" s="17">
        <v>30</v>
      </c>
      <c r="D951">
        <v>42585</v>
      </c>
      <c r="E951">
        <v>170715</v>
      </c>
      <c r="F951">
        <v>168323</v>
      </c>
      <c r="G951">
        <v>153515</v>
      </c>
      <c r="H951">
        <f t="shared" si="78"/>
        <v>14808</v>
      </c>
      <c r="I951">
        <f t="shared" si="79"/>
        <v>8.7973717198481491</v>
      </c>
      <c r="J951" s="9">
        <f t="shared" si="82"/>
        <v>0</v>
      </c>
      <c r="K951" s="9">
        <f t="shared" si="81"/>
        <v>3.6049078313960314</v>
      </c>
    </row>
    <row r="952" spans="2:11">
      <c r="B952" s="17">
        <v>31</v>
      </c>
      <c r="C952" s="17">
        <v>31</v>
      </c>
      <c r="D952">
        <v>42413</v>
      </c>
      <c r="E952">
        <v>165513</v>
      </c>
      <c r="F952">
        <v>163093</v>
      </c>
      <c r="G952">
        <v>153935</v>
      </c>
      <c r="H952">
        <f t="shared" si="78"/>
        <v>9158</v>
      </c>
      <c r="I952">
        <f t="shared" si="79"/>
        <v>5.6152011429061943</v>
      </c>
      <c r="J952" s="9">
        <f t="shared" si="82"/>
        <v>0</v>
      </c>
      <c r="K952" s="9">
        <f t="shared" si="81"/>
        <v>3.6294296560016974</v>
      </c>
    </row>
    <row r="953" spans="2:11">
      <c r="B953" s="17">
        <v>32</v>
      </c>
      <c r="C953" s="17">
        <v>32</v>
      </c>
      <c r="D953">
        <v>41786</v>
      </c>
      <c r="E953">
        <v>165986</v>
      </c>
      <c r="F953">
        <v>163568</v>
      </c>
      <c r="G953">
        <v>150980</v>
      </c>
      <c r="H953">
        <f t="shared" si="78"/>
        <v>12588</v>
      </c>
      <c r="I953">
        <f t="shared" si="79"/>
        <v>7.6958818350777651</v>
      </c>
      <c r="J953" s="9">
        <f t="shared" si="82"/>
        <v>0</v>
      </c>
      <c r="K953" s="9">
        <f t="shared" si="81"/>
        <v>3.6131718757478581</v>
      </c>
    </row>
    <row r="954" spans="2:11">
      <c r="B954" s="17">
        <v>33</v>
      </c>
      <c r="C954" s="17">
        <v>33</v>
      </c>
      <c r="D954">
        <v>42650</v>
      </c>
      <c r="E954">
        <v>169324</v>
      </c>
      <c r="F954">
        <v>166922</v>
      </c>
      <c r="G954">
        <v>152934</v>
      </c>
      <c r="H954">
        <f t="shared" si="78"/>
        <v>13988</v>
      </c>
      <c r="I954">
        <f t="shared" si="79"/>
        <v>8.379961898371695</v>
      </c>
      <c r="J954" s="9">
        <f t="shared" si="82"/>
        <v>0</v>
      </c>
      <c r="K954" s="9">
        <f t="shared" si="81"/>
        <v>3.585791324736225</v>
      </c>
    </row>
    <row r="955" spans="2:11">
      <c r="B955" s="17">
        <v>34</v>
      </c>
      <c r="C955" s="17">
        <v>34</v>
      </c>
      <c r="D955">
        <v>42234</v>
      </c>
      <c r="E955">
        <v>168164</v>
      </c>
      <c r="F955">
        <v>165800</v>
      </c>
      <c r="G955">
        <v>152350</v>
      </c>
      <c r="H955">
        <f t="shared" si="78"/>
        <v>13450</v>
      </c>
      <c r="I955">
        <f t="shared" si="79"/>
        <v>8.1121833534378762</v>
      </c>
      <c r="J955" s="9">
        <f t="shared" si="82"/>
        <v>0</v>
      </c>
      <c r="K955" s="9">
        <f t="shared" si="81"/>
        <v>3.6072832315196286</v>
      </c>
    </row>
    <row r="956" spans="2:11">
      <c r="B956" s="17">
        <v>35</v>
      </c>
      <c r="C956" s="17">
        <v>35</v>
      </c>
      <c r="D956">
        <v>42828</v>
      </c>
      <c r="E956">
        <v>167952</v>
      </c>
      <c r="F956">
        <v>165548</v>
      </c>
      <c r="G956">
        <v>151890</v>
      </c>
      <c r="H956">
        <f t="shared" si="78"/>
        <v>13658</v>
      </c>
      <c r="I956">
        <f t="shared" si="79"/>
        <v>8.2501751757798338</v>
      </c>
      <c r="J956" s="9">
        <f t="shared" si="82"/>
        <v>0</v>
      </c>
      <c r="K956" s="9">
        <f t="shared" si="81"/>
        <v>3.5465116279069768</v>
      </c>
    </row>
    <row r="957" spans="2:11">
      <c r="B957" s="17">
        <v>36</v>
      </c>
      <c r="C957" s="17">
        <v>36</v>
      </c>
      <c r="D957">
        <v>42876</v>
      </c>
      <c r="E957">
        <v>169746</v>
      </c>
      <c r="F957">
        <v>167332</v>
      </c>
      <c r="G957">
        <v>153324</v>
      </c>
      <c r="H957">
        <f t="shared" si="78"/>
        <v>14008</v>
      </c>
      <c r="I957">
        <f t="shared" si="79"/>
        <v>8.3713814452704796</v>
      </c>
      <c r="J957" s="9">
        <f t="shared" si="82"/>
        <v>0</v>
      </c>
      <c r="K957" s="9">
        <f t="shared" si="81"/>
        <v>3.5759865659109993</v>
      </c>
    </row>
    <row r="958" spans="2:11">
      <c r="B958" s="17">
        <v>37</v>
      </c>
      <c r="C958" s="17">
        <v>37</v>
      </c>
      <c r="D958">
        <v>43342</v>
      </c>
      <c r="E958">
        <v>171564</v>
      </c>
      <c r="F958">
        <v>169164</v>
      </c>
      <c r="G958">
        <v>156656</v>
      </c>
      <c r="H958">
        <f t="shared" si="78"/>
        <v>12508</v>
      </c>
      <c r="I958">
        <f t="shared" si="79"/>
        <v>7.394008181409756</v>
      </c>
      <c r="J958" s="9">
        <f t="shared" si="82"/>
        <v>0</v>
      </c>
      <c r="K958" s="9">
        <f t="shared" si="81"/>
        <v>3.6144155784227769</v>
      </c>
    </row>
    <row r="959" spans="2:11">
      <c r="B959" s="17">
        <v>38</v>
      </c>
      <c r="C959" s="17">
        <v>38</v>
      </c>
      <c r="D959">
        <v>42195</v>
      </c>
      <c r="E959">
        <v>166585</v>
      </c>
      <c r="F959">
        <v>164199</v>
      </c>
      <c r="G959">
        <v>152397</v>
      </c>
      <c r="H959">
        <f t="shared" si="78"/>
        <v>11802</v>
      </c>
      <c r="I959">
        <f t="shared" si="79"/>
        <v>7.1876199002429972</v>
      </c>
      <c r="J959" s="9">
        <f t="shared" si="82"/>
        <v>0</v>
      </c>
      <c r="K959" s="9">
        <f t="shared" si="81"/>
        <v>3.6117312477781729</v>
      </c>
    </row>
    <row r="960" spans="2:11">
      <c r="B960" s="17">
        <v>39</v>
      </c>
      <c r="C960" s="17">
        <v>39</v>
      </c>
      <c r="D960">
        <v>42107</v>
      </c>
      <c r="E960">
        <v>164849</v>
      </c>
      <c r="F960">
        <v>162469</v>
      </c>
      <c r="G960">
        <v>149485</v>
      </c>
      <c r="H960">
        <f t="shared" si="78"/>
        <v>12984</v>
      </c>
      <c r="I960">
        <f t="shared" si="79"/>
        <v>7.991678412497154</v>
      </c>
      <c r="J960" s="9">
        <f t="shared" si="82"/>
        <v>0</v>
      </c>
      <c r="K960" s="9">
        <f t="shared" si="81"/>
        <v>3.5501223074548176</v>
      </c>
    </row>
    <row r="961" spans="2:11">
      <c r="B961" s="17">
        <v>40</v>
      </c>
      <c r="C961" s="17">
        <v>40</v>
      </c>
      <c r="D961">
        <v>43041</v>
      </c>
      <c r="E961">
        <v>170359</v>
      </c>
      <c r="F961">
        <v>168007</v>
      </c>
      <c r="G961">
        <v>155049</v>
      </c>
      <c r="H961">
        <f t="shared" si="78"/>
        <v>12958</v>
      </c>
      <c r="I961">
        <f t="shared" si="79"/>
        <v>7.7127738725172161</v>
      </c>
      <c r="J961" s="9">
        <f t="shared" si="82"/>
        <v>0</v>
      </c>
      <c r="K961" s="9">
        <f t="shared" si="81"/>
        <v>3.6023558932180944</v>
      </c>
    </row>
    <row r="962" spans="2:11">
      <c r="B962" s="25" t="s">
        <v>27</v>
      </c>
      <c r="C962" s="26"/>
      <c r="D962" s="12">
        <f t="shared" ref="D962:I962" si="83">AVERAGE(D922:D961)</f>
        <v>42522.3</v>
      </c>
      <c r="E962" s="12">
        <f t="shared" si="83"/>
        <v>168552</v>
      </c>
      <c r="F962" s="12">
        <f t="shared" si="83"/>
        <v>166146.45000000001</v>
      </c>
      <c r="G962" s="12">
        <f t="shared" si="83"/>
        <v>152414.95000000001</v>
      </c>
      <c r="H962" s="12">
        <f t="shared" si="83"/>
        <v>13731.5</v>
      </c>
      <c r="I962" s="12">
        <f t="shared" si="83"/>
        <v>8.2622276036409694</v>
      </c>
      <c r="J962" s="13">
        <f t="shared" si="82"/>
        <v>0</v>
      </c>
      <c r="K962" s="13">
        <f>AVERAGE(K922:K961)</f>
        <v>3.5844750449302127</v>
      </c>
    </row>
    <row r="964" spans="2:11" ht="13.15">
      <c r="H964" s="23" t="s">
        <v>28</v>
      </c>
      <c r="I964" s="24">
        <f>AVERAGE(I922:I961) %</f>
        <v>8.2622276036409689E-2</v>
      </c>
    </row>
    <row r="965" spans="2:11" ht="13.15">
      <c r="H965" s="23" t="s">
        <v>29</v>
      </c>
      <c r="I965" s="23">
        <f>SUM(J922:J961)</f>
        <v>0</v>
      </c>
    </row>
    <row r="966" spans="2:11" ht="13.15">
      <c r="H966" s="23" t="s">
        <v>30</v>
      </c>
      <c r="I966" s="24">
        <f>MAX(I922:I961) %</f>
        <v>9.3149204443110173E-2</v>
      </c>
    </row>
    <row r="967" spans="2:11" ht="13.15">
      <c r="H967" s="23" t="s">
        <v>31</v>
      </c>
      <c r="I967" s="24">
        <f>MIN(I922:I961) %</f>
        <v>5.615201142906194E-2</v>
      </c>
    </row>
    <row r="968" spans="2:11" ht="13.15">
      <c r="H968" s="23" t="s">
        <v>32</v>
      </c>
      <c r="I968" s="23">
        <f>MAX(K922:K961)</f>
        <v>3.6371418295168443</v>
      </c>
    </row>
    <row r="970" spans="2:11" ht="23.2">
      <c r="B970" s="14">
        <v>2024</v>
      </c>
      <c r="C970" s="14"/>
      <c r="D970" s="14"/>
      <c r="E970" s="14"/>
    </row>
    <row r="972" spans="2:11" ht="13.15">
      <c r="B972" s="15" t="s">
        <v>8</v>
      </c>
      <c r="C972" s="15" t="s">
        <v>8</v>
      </c>
      <c r="D972" s="15" t="s">
        <v>10</v>
      </c>
      <c r="E972" s="15" t="s">
        <v>12</v>
      </c>
      <c r="F972" s="15" t="s">
        <v>14</v>
      </c>
      <c r="G972" s="15" t="s">
        <v>16</v>
      </c>
      <c r="H972" s="15" t="s">
        <v>18</v>
      </c>
      <c r="I972" s="15" t="s">
        <v>20</v>
      </c>
      <c r="J972" s="15" t="s">
        <v>22</v>
      </c>
      <c r="K972" s="16" t="s">
        <v>24</v>
      </c>
    </row>
    <row r="973" spans="2:11">
      <c r="B973" s="17">
        <v>1</v>
      </c>
      <c r="C973" s="17">
        <v>1</v>
      </c>
      <c r="D973">
        <v>59757</v>
      </c>
      <c r="E973">
        <v>239807</v>
      </c>
      <c r="F973">
        <v>236685</v>
      </c>
      <c r="G973">
        <v>214833</v>
      </c>
      <c r="H973">
        <f t="shared" ref="H973:H1012" si="84">F973-G973</f>
        <v>21852</v>
      </c>
      <c r="I973">
        <f>(H973/F973*100)</f>
        <v>9.2325242410799166</v>
      </c>
      <c r="J973" s="9">
        <f t="shared" ref="J973:J994" si="85">IF(I973&lt;0,1,0)</f>
        <v>0</v>
      </c>
      <c r="K973" s="9">
        <f t="shared" ref="K973:K1012" si="86">G973/D973</f>
        <v>3.5951101962949945</v>
      </c>
    </row>
    <row r="974" spans="2:11">
      <c r="B974" s="17">
        <v>2</v>
      </c>
      <c r="C974" s="17">
        <v>2</v>
      </c>
      <c r="D974">
        <v>61367</v>
      </c>
      <c r="E974">
        <v>245041</v>
      </c>
      <c r="F974">
        <v>241917</v>
      </c>
      <c r="G974">
        <v>221645</v>
      </c>
      <c r="H974">
        <f t="shared" si="84"/>
        <v>20272</v>
      </c>
      <c r="I974">
        <v>8.4</v>
      </c>
      <c r="J974" s="9">
        <f t="shared" si="85"/>
        <v>0</v>
      </c>
      <c r="K974" s="9">
        <f t="shared" si="86"/>
        <v>3.6117946127397462</v>
      </c>
    </row>
    <row r="975" spans="2:11">
      <c r="B975" s="17">
        <v>3</v>
      </c>
      <c r="C975" s="17">
        <v>3</v>
      </c>
      <c r="D975">
        <v>60185</v>
      </c>
      <c r="E975">
        <v>241731</v>
      </c>
      <c r="F975">
        <v>238631</v>
      </c>
      <c r="G975">
        <v>217609</v>
      </c>
      <c r="H975">
        <f t="shared" si="84"/>
        <v>21022</v>
      </c>
      <c r="I975">
        <v>8.8000000000000007</v>
      </c>
      <c r="J975" s="9">
        <f t="shared" si="85"/>
        <v>0</v>
      </c>
      <c r="K975" s="9">
        <f t="shared" si="86"/>
        <v>3.6156683559026335</v>
      </c>
    </row>
    <row r="976" spans="2:11">
      <c r="B976" s="17">
        <v>4</v>
      </c>
      <c r="C976" s="17">
        <v>4</v>
      </c>
      <c r="D976">
        <v>60825</v>
      </c>
      <c r="E976">
        <v>239353</v>
      </c>
      <c r="F976">
        <v>236281</v>
      </c>
      <c r="G976">
        <v>218565</v>
      </c>
      <c r="H976">
        <f t="shared" si="84"/>
        <v>17716</v>
      </c>
      <c r="I976">
        <f t="shared" ref="I976:I1012" si="87">(H976/F976*100)</f>
        <v>7.4978521336882782</v>
      </c>
      <c r="J976" s="9">
        <f t="shared" si="85"/>
        <v>0</v>
      </c>
      <c r="K976" s="9">
        <f t="shared" si="86"/>
        <v>3.5933415536374844</v>
      </c>
    </row>
    <row r="977" spans="2:11">
      <c r="B977" s="17">
        <v>5</v>
      </c>
      <c r="C977" s="17">
        <v>5</v>
      </c>
      <c r="D977">
        <v>61385</v>
      </c>
      <c r="E977">
        <v>244581</v>
      </c>
      <c r="F977">
        <v>241473</v>
      </c>
      <c r="G977">
        <v>219147</v>
      </c>
      <c r="H977">
        <f t="shared" si="84"/>
        <v>22326</v>
      </c>
      <c r="I977">
        <f t="shared" si="87"/>
        <v>9.2457541836975565</v>
      </c>
      <c r="J977" s="9">
        <f t="shared" si="85"/>
        <v>0</v>
      </c>
      <c r="K977" s="9">
        <f t="shared" si="86"/>
        <v>3.5700415410931008</v>
      </c>
    </row>
    <row r="978" spans="2:11">
      <c r="B978" s="17">
        <v>6</v>
      </c>
      <c r="C978" s="17">
        <v>6</v>
      </c>
      <c r="D978">
        <v>60392</v>
      </c>
      <c r="E978">
        <v>239538</v>
      </c>
      <c r="F978">
        <v>236538</v>
      </c>
      <c r="G978">
        <v>217954</v>
      </c>
      <c r="H978">
        <f t="shared" si="84"/>
        <v>18584</v>
      </c>
      <c r="I978">
        <f t="shared" si="87"/>
        <v>7.8566657365835511</v>
      </c>
      <c r="J978" s="9">
        <f t="shared" si="85"/>
        <v>0</v>
      </c>
      <c r="K978" s="9">
        <f t="shared" si="86"/>
        <v>3.6089879454232348</v>
      </c>
    </row>
    <row r="979" spans="2:11">
      <c r="B979" s="17">
        <v>7</v>
      </c>
      <c r="C979" s="17">
        <v>7</v>
      </c>
      <c r="D979">
        <v>60208</v>
      </c>
      <c r="E979">
        <v>240136</v>
      </c>
      <c r="F979">
        <v>237006</v>
      </c>
      <c r="G979">
        <v>216826</v>
      </c>
      <c r="H979">
        <f t="shared" si="84"/>
        <v>20180</v>
      </c>
      <c r="I979">
        <f t="shared" si="87"/>
        <v>8.5145523742014966</v>
      </c>
      <c r="J979" s="9">
        <f t="shared" si="85"/>
        <v>0</v>
      </c>
      <c r="K979" s="9">
        <f t="shared" si="86"/>
        <v>3.6012822216316769</v>
      </c>
    </row>
    <row r="980" spans="2:11">
      <c r="B980" s="17">
        <v>8</v>
      </c>
      <c r="C980" s="17">
        <v>8</v>
      </c>
      <c r="D980">
        <v>60158</v>
      </c>
      <c r="E980">
        <v>238958</v>
      </c>
      <c r="F980">
        <v>235874</v>
      </c>
      <c r="G980">
        <v>215564</v>
      </c>
      <c r="H980">
        <f t="shared" si="84"/>
        <v>20310</v>
      </c>
      <c r="I980">
        <f t="shared" si="87"/>
        <v>8.6105293504159004</v>
      </c>
      <c r="J980" s="9">
        <f t="shared" si="85"/>
        <v>0</v>
      </c>
      <c r="K980" s="9">
        <f t="shared" si="86"/>
        <v>3.5832973170650622</v>
      </c>
    </row>
    <row r="981" spans="2:11">
      <c r="B981" s="17">
        <v>9</v>
      </c>
      <c r="C981" s="17">
        <v>9</v>
      </c>
      <c r="D981">
        <v>59892</v>
      </c>
      <c r="E981">
        <v>236784</v>
      </c>
      <c r="F981">
        <v>233724</v>
      </c>
      <c r="G981">
        <v>215572</v>
      </c>
      <c r="H981">
        <f t="shared" si="84"/>
        <v>18152</v>
      </c>
      <c r="I981">
        <f t="shared" si="87"/>
        <v>7.7664253564032792</v>
      </c>
      <c r="J981" s="9">
        <f t="shared" si="85"/>
        <v>0</v>
      </c>
      <c r="K981" s="9">
        <f t="shared" si="86"/>
        <v>3.5993454885460494</v>
      </c>
    </row>
    <row r="982" spans="2:11">
      <c r="B982" s="17">
        <v>10</v>
      </c>
      <c r="C982" s="17">
        <v>10</v>
      </c>
      <c r="D982">
        <v>60088</v>
      </c>
      <c r="E982">
        <v>239952</v>
      </c>
      <c r="F982">
        <v>236800</v>
      </c>
      <c r="G982">
        <v>217834</v>
      </c>
      <c r="H982">
        <f t="shared" si="84"/>
        <v>18966</v>
      </c>
      <c r="I982">
        <f t="shared" si="87"/>
        <v>8.0092905405405403</v>
      </c>
      <c r="J982" s="9">
        <f t="shared" si="85"/>
        <v>0</v>
      </c>
      <c r="K982" s="9">
        <f t="shared" si="86"/>
        <v>3.6252496338703235</v>
      </c>
    </row>
    <row r="983" spans="2:11">
      <c r="B983" s="17">
        <v>11</v>
      </c>
      <c r="C983" s="17">
        <v>11</v>
      </c>
      <c r="D983">
        <v>60224</v>
      </c>
      <c r="E983">
        <v>238896</v>
      </c>
      <c r="F983">
        <v>235780</v>
      </c>
      <c r="G983">
        <v>214778</v>
      </c>
      <c r="H983">
        <f t="shared" si="84"/>
        <v>21002</v>
      </c>
      <c r="I983">
        <f t="shared" si="87"/>
        <v>8.9074561031470019</v>
      </c>
      <c r="J983" s="9">
        <f t="shared" si="85"/>
        <v>0</v>
      </c>
      <c r="K983" s="9">
        <f t="shared" si="86"/>
        <v>3.5663190754516472</v>
      </c>
    </row>
    <row r="984" spans="2:11">
      <c r="B984" s="17">
        <v>12</v>
      </c>
      <c r="C984" s="17">
        <v>12</v>
      </c>
      <c r="D984">
        <v>61657</v>
      </c>
      <c r="E984">
        <v>242587</v>
      </c>
      <c r="F984">
        <v>239465</v>
      </c>
      <c r="G984">
        <v>217669</v>
      </c>
      <c r="H984">
        <f t="shared" si="84"/>
        <v>21796</v>
      </c>
      <c r="I984">
        <f t="shared" si="87"/>
        <v>9.1019564445743626</v>
      </c>
      <c r="J984" s="9">
        <f t="shared" si="85"/>
        <v>0</v>
      </c>
      <c r="K984" s="9">
        <f t="shared" si="86"/>
        <v>3.5303209692330149</v>
      </c>
    </row>
    <row r="985" spans="2:11">
      <c r="B985" s="17">
        <v>13</v>
      </c>
      <c r="C985" s="17">
        <v>13</v>
      </c>
      <c r="D985">
        <v>60002</v>
      </c>
      <c r="E985">
        <v>239104</v>
      </c>
      <c r="F985">
        <v>235996</v>
      </c>
      <c r="G985">
        <v>216628</v>
      </c>
      <c r="H985">
        <f t="shared" si="84"/>
        <v>19368</v>
      </c>
      <c r="I985">
        <f t="shared" si="87"/>
        <v>8.2069187613349381</v>
      </c>
      <c r="J985" s="9">
        <f t="shared" si="85"/>
        <v>0</v>
      </c>
      <c r="K985" s="9">
        <f t="shared" si="86"/>
        <v>3.6103463217892737</v>
      </c>
    </row>
    <row r="986" spans="2:11">
      <c r="B986" s="17">
        <v>14</v>
      </c>
      <c r="C986" s="17">
        <v>14</v>
      </c>
      <c r="D986">
        <v>60164</v>
      </c>
      <c r="E986">
        <v>239148</v>
      </c>
      <c r="F986">
        <v>236042</v>
      </c>
      <c r="G986">
        <v>216396</v>
      </c>
      <c r="H986">
        <f t="shared" si="84"/>
        <v>19646</v>
      </c>
      <c r="I986">
        <f t="shared" si="87"/>
        <v>8.3230950424077079</v>
      </c>
      <c r="J986" s="9">
        <f t="shared" si="85"/>
        <v>0</v>
      </c>
      <c r="K986" s="9">
        <f t="shared" si="86"/>
        <v>3.5967688318595838</v>
      </c>
    </row>
    <row r="987" spans="2:11">
      <c r="B987" s="17">
        <v>15</v>
      </c>
      <c r="C987" s="17">
        <v>15</v>
      </c>
      <c r="D987">
        <v>61564</v>
      </c>
      <c r="E987">
        <v>246662</v>
      </c>
      <c r="F987">
        <v>243470</v>
      </c>
      <c r="G987">
        <v>219754</v>
      </c>
      <c r="H987">
        <f t="shared" si="84"/>
        <v>23716</v>
      </c>
      <c r="I987">
        <f t="shared" si="87"/>
        <v>9.7408304924631377</v>
      </c>
      <c r="J987" s="9">
        <f t="shared" si="85"/>
        <v>0</v>
      </c>
      <c r="K987" s="9">
        <f t="shared" si="86"/>
        <v>3.5695211487232799</v>
      </c>
    </row>
    <row r="988" spans="2:11">
      <c r="B988" s="17">
        <v>16</v>
      </c>
      <c r="C988" s="17">
        <v>16</v>
      </c>
      <c r="D988">
        <v>60873</v>
      </c>
      <c r="E988">
        <v>240941</v>
      </c>
      <c r="F988">
        <v>237863</v>
      </c>
      <c r="G988">
        <v>217333</v>
      </c>
      <c r="H988" s="18">
        <f t="shared" si="84"/>
        <v>20530</v>
      </c>
      <c r="I988" s="18">
        <f t="shared" si="87"/>
        <v>8.6310186956357224</v>
      </c>
      <c r="J988" s="9">
        <f t="shared" si="85"/>
        <v>0</v>
      </c>
      <c r="K988" s="9">
        <f t="shared" si="86"/>
        <v>3.5702692490923726</v>
      </c>
    </row>
    <row r="989" spans="2:11">
      <c r="B989" s="17">
        <v>17</v>
      </c>
      <c r="C989" s="17">
        <v>17</v>
      </c>
      <c r="D989">
        <v>61185</v>
      </c>
      <c r="E989">
        <v>242551</v>
      </c>
      <c r="F989">
        <v>239477</v>
      </c>
      <c r="G989">
        <v>221243</v>
      </c>
      <c r="H989">
        <f t="shared" si="84"/>
        <v>18234</v>
      </c>
      <c r="I989">
        <f t="shared" si="87"/>
        <v>7.6140923763033612</v>
      </c>
      <c r="J989" s="9">
        <f t="shared" si="85"/>
        <v>0</v>
      </c>
      <c r="K989" s="9">
        <f t="shared" si="86"/>
        <v>3.6159679660047397</v>
      </c>
    </row>
    <row r="990" spans="2:11">
      <c r="B990" s="17">
        <v>18</v>
      </c>
      <c r="C990" s="17">
        <v>18</v>
      </c>
      <c r="D990">
        <v>61259</v>
      </c>
      <c r="E990">
        <v>246079</v>
      </c>
      <c r="F990">
        <v>242977</v>
      </c>
      <c r="G990">
        <v>220317</v>
      </c>
      <c r="H990">
        <f t="shared" si="84"/>
        <v>22660</v>
      </c>
      <c r="I990">
        <f t="shared" si="87"/>
        <v>9.325985587113184</v>
      </c>
      <c r="J990" s="9">
        <f t="shared" si="85"/>
        <v>0</v>
      </c>
      <c r="K990" s="9">
        <f t="shared" si="86"/>
        <v>3.5964837819748934</v>
      </c>
    </row>
    <row r="991" spans="2:11">
      <c r="B991" s="17">
        <v>19</v>
      </c>
      <c r="C991" s="17">
        <v>19</v>
      </c>
      <c r="D991">
        <v>61111</v>
      </c>
      <c r="E991">
        <v>241301</v>
      </c>
      <c r="F991">
        <v>238297</v>
      </c>
      <c r="G991">
        <v>216983</v>
      </c>
      <c r="H991">
        <f t="shared" si="84"/>
        <v>21314</v>
      </c>
      <c r="I991">
        <f t="shared" si="87"/>
        <v>8.9443005996718377</v>
      </c>
      <c r="J991" s="9">
        <f t="shared" si="85"/>
        <v>0</v>
      </c>
      <c r="K991" s="9">
        <f t="shared" si="86"/>
        <v>3.5506373647952088</v>
      </c>
    </row>
    <row r="992" spans="2:11">
      <c r="B992" s="17">
        <v>20</v>
      </c>
      <c r="C992" s="17">
        <v>20</v>
      </c>
      <c r="D992">
        <v>61127</v>
      </c>
      <c r="E992">
        <v>240581</v>
      </c>
      <c r="F992">
        <v>237483</v>
      </c>
      <c r="G992">
        <v>220047</v>
      </c>
      <c r="H992">
        <f t="shared" si="84"/>
        <v>17436</v>
      </c>
      <c r="I992">
        <f t="shared" si="87"/>
        <v>7.3419992167860437</v>
      </c>
      <c r="J992" s="9">
        <f t="shared" si="85"/>
        <v>0</v>
      </c>
      <c r="K992" s="9">
        <f t="shared" si="86"/>
        <v>3.5998331342941743</v>
      </c>
    </row>
    <row r="993" spans="2:11">
      <c r="B993" s="17">
        <v>21</v>
      </c>
      <c r="C993" s="17">
        <v>21</v>
      </c>
      <c r="D993">
        <v>60399</v>
      </c>
      <c r="E993">
        <v>238683</v>
      </c>
      <c r="F993">
        <v>235613</v>
      </c>
      <c r="G993">
        <v>215603</v>
      </c>
      <c r="H993">
        <f t="shared" si="84"/>
        <v>20010</v>
      </c>
      <c r="I993">
        <f t="shared" si="87"/>
        <v>8.492740213825213</v>
      </c>
      <c r="J993" s="9">
        <f t="shared" si="85"/>
        <v>0</v>
      </c>
      <c r="K993" s="9">
        <f t="shared" si="86"/>
        <v>3.5696451928012052</v>
      </c>
    </row>
    <row r="994" spans="2:11">
      <c r="B994" s="17">
        <v>22</v>
      </c>
      <c r="C994" s="17">
        <v>22</v>
      </c>
      <c r="D994">
        <v>60048</v>
      </c>
      <c r="E994">
        <v>238436</v>
      </c>
      <c r="F994">
        <v>235296</v>
      </c>
      <c r="G994">
        <v>217736</v>
      </c>
      <c r="H994">
        <f t="shared" si="84"/>
        <v>17560</v>
      </c>
      <c r="I994">
        <f t="shared" si="87"/>
        <v>7.4629402964776288</v>
      </c>
      <c r="J994" s="9">
        <f t="shared" si="85"/>
        <v>0</v>
      </c>
      <c r="K994" s="9">
        <f t="shared" si="86"/>
        <v>3.6260325073274715</v>
      </c>
    </row>
    <row r="995" spans="2:11">
      <c r="B995" s="17">
        <v>23</v>
      </c>
      <c r="C995" s="17">
        <v>23</v>
      </c>
      <c r="D995">
        <v>61421</v>
      </c>
      <c r="E995">
        <v>241875</v>
      </c>
      <c r="F995">
        <v>238731</v>
      </c>
      <c r="G995">
        <v>220129</v>
      </c>
      <c r="H995">
        <f t="shared" si="84"/>
        <v>18602</v>
      </c>
      <c r="I995">
        <f t="shared" si="87"/>
        <v>7.7920337115833309</v>
      </c>
      <c r="J995" s="9">
        <f>AVERAGE(J955:J994)</f>
        <v>0</v>
      </c>
      <c r="K995" s="9">
        <f t="shared" si="86"/>
        <v>3.5839370899203855</v>
      </c>
    </row>
    <row r="996" spans="2:11">
      <c r="B996" s="17">
        <v>24</v>
      </c>
      <c r="C996" s="17">
        <v>24</v>
      </c>
      <c r="D996">
        <v>61857</v>
      </c>
      <c r="E996">
        <v>242403</v>
      </c>
      <c r="F996">
        <v>239331</v>
      </c>
      <c r="G996">
        <v>220703</v>
      </c>
      <c r="H996">
        <f t="shared" si="84"/>
        <v>18628</v>
      </c>
      <c r="I996">
        <f t="shared" si="87"/>
        <v>7.7833627904450324</v>
      </c>
      <c r="J996" s="9">
        <f t="shared" ref="J996:J1012" si="88">IF(I996&lt;0,1,0)</f>
        <v>0</v>
      </c>
      <c r="K996" s="9">
        <f t="shared" si="86"/>
        <v>3.567955122298204</v>
      </c>
    </row>
    <row r="997" spans="2:11">
      <c r="B997" s="17">
        <v>25</v>
      </c>
      <c r="C997" s="17">
        <v>25</v>
      </c>
      <c r="D997">
        <v>60697</v>
      </c>
      <c r="E997">
        <v>241625</v>
      </c>
      <c r="F997">
        <v>238551</v>
      </c>
      <c r="G997">
        <v>217467</v>
      </c>
      <c r="H997">
        <f t="shared" si="84"/>
        <v>21084</v>
      </c>
      <c r="I997">
        <f t="shared" si="87"/>
        <v>8.8383616082095653</v>
      </c>
      <c r="J997" s="9">
        <f t="shared" si="88"/>
        <v>0</v>
      </c>
      <c r="K997" s="9">
        <f t="shared" si="86"/>
        <v>3.5828294643886847</v>
      </c>
    </row>
    <row r="998" spans="2:11">
      <c r="B998" s="17">
        <v>26</v>
      </c>
      <c r="C998" s="17">
        <v>26</v>
      </c>
      <c r="D998">
        <v>60699</v>
      </c>
      <c r="E998">
        <v>242031</v>
      </c>
      <c r="F998">
        <v>238971</v>
      </c>
      <c r="G998">
        <v>218327</v>
      </c>
      <c r="H998">
        <f t="shared" si="84"/>
        <v>20644</v>
      </c>
      <c r="I998">
        <f t="shared" si="87"/>
        <v>8.6387051148465712</v>
      </c>
      <c r="J998" s="9">
        <f t="shared" si="88"/>
        <v>0</v>
      </c>
      <c r="K998" s="9">
        <f t="shared" si="86"/>
        <v>3.596879685003048</v>
      </c>
    </row>
    <row r="999" spans="2:11">
      <c r="B999" s="17">
        <v>27</v>
      </c>
      <c r="C999" s="17">
        <v>27</v>
      </c>
      <c r="D999">
        <v>60674</v>
      </c>
      <c r="E999">
        <v>240132</v>
      </c>
      <c r="F999">
        <v>237092</v>
      </c>
      <c r="G999">
        <v>216784</v>
      </c>
      <c r="H999">
        <f t="shared" si="84"/>
        <v>20308</v>
      </c>
      <c r="I999">
        <f t="shared" si="87"/>
        <v>8.5654513859598804</v>
      </c>
      <c r="J999" s="9">
        <f t="shared" si="88"/>
        <v>0</v>
      </c>
      <c r="K999" s="9">
        <f t="shared" si="86"/>
        <v>3.5729307446352641</v>
      </c>
    </row>
    <row r="1000" spans="2:11">
      <c r="B1000" s="17">
        <v>28</v>
      </c>
      <c r="C1000" s="17">
        <v>28</v>
      </c>
      <c r="D1000">
        <v>60202</v>
      </c>
      <c r="E1000">
        <v>238756</v>
      </c>
      <c r="F1000">
        <v>235696</v>
      </c>
      <c r="G1000">
        <v>216224</v>
      </c>
      <c r="H1000">
        <f t="shared" si="84"/>
        <v>19472</v>
      </c>
      <c r="I1000">
        <f t="shared" si="87"/>
        <v>8.2614893761455441</v>
      </c>
      <c r="J1000" s="9">
        <f t="shared" si="88"/>
        <v>0</v>
      </c>
      <c r="K1000" s="9">
        <f t="shared" si="86"/>
        <v>3.5916414737051925</v>
      </c>
    </row>
    <row r="1001" spans="2:11">
      <c r="B1001" s="17">
        <v>29</v>
      </c>
      <c r="C1001" s="17">
        <v>29</v>
      </c>
      <c r="D1001">
        <v>59961</v>
      </c>
      <c r="E1001">
        <v>239667</v>
      </c>
      <c r="F1001">
        <v>236513</v>
      </c>
      <c r="G1001">
        <v>217817</v>
      </c>
      <c r="H1001">
        <f t="shared" si="84"/>
        <v>18696</v>
      </c>
      <c r="I1001">
        <f t="shared" si="87"/>
        <v>7.9048508961452431</v>
      </c>
      <c r="J1001" s="9">
        <f t="shared" si="88"/>
        <v>0</v>
      </c>
      <c r="K1001" s="9">
        <f t="shared" si="86"/>
        <v>3.6326445522923234</v>
      </c>
    </row>
    <row r="1002" spans="2:11">
      <c r="B1002" s="17">
        <v>30</v>
      </c>
      <c r="C1002" s="17">
        <v>30</v>
      </c>
      <c r="D1002">
        <v>60095</v>
      </c>
      <c r="E1002">
        <v>239099</v>
      </c>
      <c r="F1002">
        <v>236005</v>
      </c>
      <c r="G1002">
        <v>216413</v>
      </c>
      <c r="H1002">
        <f t="shared" si="84"/>
        <v>19592</v>
      </c>
      <c r="I1002">
        <f t="shared" si="87"/>
        <v>8.3015190356136532</v>
      </c>
      <c r="J1002" s="9">
        <f t="shared" si="88"/>
        <v>0</v>
      </c>
      <c r="K1002" s="9">
        <f t="shared" si="86"/>
        <v>3.6011814626840835</v>
      </c>
    </row>
    <row r="1003" spans="2:11">
      <c r="B1003" s="17">
        <v>31</v>
      </c>
      <c r="C1003" s="17">
        <v>31</v>
      </c>
      <c r="D1003">
        <v>60415</v>
      </c>
      <c r="E1003">
        <v>238469</v>
      </c>
      <c r="F1003">
        <v>235379</v>
      </c>
      <c r="G1003">
        <v>217381</v>
      </c>
      <c r="H1003">
        <f t="shared" si="84"/>
        <v>17998</v>
      </c>
      <c r="I1003">
        <f t="shared" si="87"/>
        <v>7.6463915642431992</v>
      </c>
      <c r="J1003" s="9">
        <f t="shared" si="88"/>
        <v>0</v>
      </c>
      <c r="K1003" s="9">
        <f t="shared" si="86"/>
        <v>3.5981296035752712</v>
      </c>
    </row>
    <row r="1004" spans="2:11">
      <c r="B1004" s="17">
        <v>32</v>
      </c>
      <c r="C1004" s="17">
        <v>32</v>
      </c>
      <c r="D1004">
        <v>60401</v>
      </c>
      <c r="E1004">
        <v>237051</v>
      </c>
      <c r="F1004">
        <v>233939</v>
      </c>
      <c r="G1004">
        <v>217829</v>
      </c>
      <c r="H1004">
        <f t="shared" si="84"/>
        <v>16110</v>
      </c>
      <c r="I1004">
        <f t="shared" si="87"/>
        <v>6.8864105600177821</v>
      </c>
      <c r="J1004" s="9">
        <f t="shared" si="88"/>
        <v>0</v>
      </c>
      <c r="K1004" s="9">
        <f t="shared" si="86"/>
        <v>3.6063806890614392</v>
      </c>
    </row>
    <row r="1005" spans="2:11">
      <c r="B1005" s="17">
        <v>33</v>
      </c>
      <c r="C1005" s="17">
        <v>33</v>
      </c>
      <c r="D1005">
        <v>60992</v>
      </c>
      <c r="E1005">
        <v>240844</v>
      </c>
      <c r="F1005">
        <v>237748</v>
      </c>
      <c r="G1005">
        <v>219902</v>
      </c>
      <c r="H1005">
        <f t="shared" si="84"/>
        <v>17846</v>
      </c>
      <c r="I1005">
        <f t="shared" si="87"/>
        <v>7.5062671399969725</v>
      </c>
      <c r="J1005" s="9">
        <f t="shared" si="88"/>
        <v>0</v>
      </c>
      <c r="K1005" s="9">
        <f t="shared" si="86"/>
        <v>3.6054236621196223</v>
      </c>
    </row>
    <row r="1006" spans="2:11">
      <c r="B1006" s="17">
        <v>34</v>
      </c>
      <c r="C1006" s="17">
        <v>34</v>
      </c>
      <c r="D1006">
        <v>59808</v>
      </c>
      <c r="E1006">
        <v>236004</v>
      </c>
      <c r="F1006">
        <v>232904</v>
      </c>
      <c r="G1006">
        <v>216066</v>
      </c>
      <c r="H1006">
        <f t="shared" si="84"/>
        <v>16838</v>
      </c>
      <c r="I1006">
        <f t="shared" si="87"/>
        <v>7.229588156493663</v>
      </c>
      <c r="J1006" s="9">
        <f t="shared" si="88"/>
        <v>0</v>
      </c>
      <c r="K1006" s="9">
        <f t="shared" si="86"/>
        <v>3.6126605136436596</v>
      </c>
    </row>
    <row r="1007" spans="2:11">
      <c r="B1007" s="17">
        <v>35</v>
      </c>
      <c r="C1007" s="17">
        <v>35</v>
      </c>
      <c r="D1007">
        <v>60333</v>
      </c>
      <c r="E1007">
        <v>238365</v>
      </c>
      <c r="F1007">
        <v>235269</v>
      </c>
      <c r="G1007">
        <v>216591</v>
      </c>
      <c r="H1007">
        <f t="shared" si="84"/>
        <v>18678</v>
      </c>
      <c r="I1007">
        <f t="shared" si="87"/>
        <v>7.9389974879818412</v>
      </c>
      <c r="J1007" s="9">
        <f t="shared" si="88"/>
        <v>0</v>
      </c>
      <c r="K1007" s="9">
        <f t="shared" si="86"/>
        <v>3.5899259111928794</v>
      </c>
    </row>
    <row r="1008" spans="2:11">
      <c r="B1008" s="17">
        <v>36</v>
      </c>
      <c r="C1008" s="17">
        <v>36</v>
      </c>
      <c r="D1008">
        <v>60696</v>
      </c>
      <c r="E1008">
        <v>240358</v>
      </c>
      <c r="F1008">
        <v>237348</v>
      </c>
      <c r="G1008">
        <v>218416</v>
      </c>
      <c r="H1008">
        <f t="shared" si="84"/>
        <v>18932</v>
      </c>
      <c r="I1008">
        <f t="shared" si="87"/>
        <v>7.9764733640055958</v>
      </c>
      <c r="J1008" s="9">
        <f t="shared" si="88"/>
        <v>0</v>
      </c>
      <c r="K1008" s="9">
        <f t="shared" si="86"/>
        <v>3.598523790694609</v>
      </c>
    </row>
    <row r="1009" spans="2:11">
      <c r="B1009" s="17">
        <v>37</v>
      </c>
      <c r="C1009" s="17">
        <v>37</v>
      </c>
      <c r="D1009">
        <v>60892</v>
      </c>
      <c r="E1009">
        <v>243662</v>
      </c>
      <c r="F1009">
        <v>240590</v>
      </c>
      <c r="G1009">
        <v>219328</v>
      </c>
      <c r="H1009">
        <f t="shared" si="84"/>
        <v>21262</v>
      </c>
      <c r="I1009">
        <f t="shared" si="87"/>
        <v>8.8374412901616868</v>
      </c>
      <c r="J1009" s="9">
        <f t="shared" si="88"/>
        <v>0</v>
      </c>
      <c r="K1009" s="9">
        <f t="shared" si="86"/>
        <v>3.6019181501675095</v>
      </c>
    </row>
    <row r="1010" spans="2:11">
      <c r="B1010" s="17">
        <v>38</v>
      </c>
      <c r="C1010" s="17">
        <v>38</v>
      </c>
      <c r="D1010">
        <v>59923</v>
      </c>
      <c r="E1010">
        <v>234881</v>
      </c>
      <c r="F1010">
        <v>231781</v>
      </c>
      <c r="G1010">
        <v>215137</v>
      </c>
      <c r="H1010">
        <f t="shared" si="84"/>
        <v>16644</v>
      </c>
      <c r="I1010">
        <f t="shared" si="87"/>
        <v>7.1809164685629963</v>
      </c>
      <c r="J1010" s="9">
        <f t="shared" si="88"/>
        <v>0</v>
      </c>
      <c r="K1010" s="9">
        <f t="shared" si="86"/>
        <v>3.5902241209552259</v>
      </c>
    </row>
    <row r="1011" spans="2:11">
      <c r="B1011" s="17">
        <v>39</v>
      </c>
      <c r="C1011" s="17">
        <v>39</v>
      </c>
      <c r="D1011">
        <v>60907</v>
      </c>
      <c r="E1011">
        <v>242157</v>
      </c>
      <c r="F1011">
        <v>239135</v>
      </c>
      <c r="G1011">
        <v>218569</v>
      </c>
      <c r="H1011">
        <f t="shared" si="84"/>
        <v>20566</v>
      </c>
      <c r="I1011">
        <f t="shared" si="87"/>
        <v>8.6001630877955968</v>
      </c>
      <c r="J1011" s="9">
        <f t="shared" si="88"/>
        <v>0</v>
      </c>
      <c r="K1011" s="9">
        <f t="shared" si="86"/>
        <v>3.5885694583545407</v>
      </c>
    </row>
    <row r="1012" spans="2:11">
      <c r="B1012" s="17">
        <v>40</v>
      </c>
      <c r="C1012" s="17">
        <v>40</v>
      </c>
      <c r="D1012">
        <v>59892</v>
      </c>
      <c r="E1012">
        <v>240130</v>
      </c>
      <c r="F1012">
        <v>237016</v>
      </c>
      <c r="G1012">
        <v>216960</v>
      </c>
      <c r="H1012">
        <f t="shared" si="84"/>
        <v>20056</v>
      </c>
      <c r="I1012">
        <f t="shared" si="87"/>
        <v>8.4618759914942459</v>
      </c>
      <c r="J1012" s="9">
        <f t="shared" si="88"/>
        <v>0</v>
      </c>
      <c r="K1012" s="9">
        <f t="shared" si="86"/>
        <v>3.6225205369665399</v>
      </c>
    </row>
    <row r="1013" spans="2:11">
      <c r="B1013" s="25" t="s">
        <v>27</v>
      </c>
      <c r="C1013" s="26"/>
      <c r="D1013" s="12">
        <f t="shared" ref="D1013:K1013" si="89">AVERAGE(D973:D1012)</f>
        <v>60593.375</v>
      </c>
      <c r="E1013" s="12">
        <f t="shared" si="89"/>
        <v>240458.97500000001</v>
      </c>
      <c r="F1013" s="12">
        <f t="shared" si="89"/>
        <v>237367.17499999999</v>
      </c>
      <c r="G1013" s="12">
        <f t="shared" si="89"/>
        <v>217751.97500000001</v>
      </c>
      <c r="H1013" s="12">
        <f t="shared" si="89"/>
        <v>19615.2</v>
      </c>
      <c r="I1013" s="12">
        <f t="shared" si="89"/>
        <v>8.2594306694013255</v>
      </c>
      <c r="J1013" s="12">
        <f t="shared" si="89"/>
        <v>0</v>
      </c>
      <c r="K1013" s="13">
        <f t="shared" si="89"/>
        <v>3.5937635110302395</v>
      </c>
    </row>
    <row r="1015" spans="2:11" ht="13.15">
      <c r="H1015" s="23" t="s">
        <v>28</v>
      </c>
      <c r="I1015" s="24">
        <f>AVERAGE(I973:I1012) %</f>
        <v>8.2594306694013256E-2</v>
      </c>
    </row>
    <row r="1016" spans="2:11" ht="13.15">
      <c r="H1016" s="23" t="s">
        <v>29</v>
      </c>
      <c r="I1016" s="23">
        <f>SUM(J973:J1012)</f>
        <v>0</v>
      </c>
    </row>
    <row r="1017" spans="2:11" ht="13.15">
      <c r="H1017" s="23" t="s">
        <v>30</v>
      </c>
      <c r="I1017" s="24">
        <f>MAX(I973:I1012) %</f>
        <v>9.7408304924631373E-2</v>
      </c>
    </row>
    <row r="1018" spans="2:11" ht="13.15">
      <c r="H1018" s="23" t="s">
        <v>31</v>
      </c>
      <c r="I1018" s="24">
        <f>MIN(I973:I1012) %</f>
        <v>6.8864105600177819E-2</v>
      </c>
    </row>
    <row r="1019" spans="2:11" ht="13.15">
      <c r="H1019" s="23" t="s">
        <v>32</v>
      </c>
      <c r="I1019" s="23">
        <f>MAX(K974:K1013)</f>
        <v>3.6326445522923234</v>
      </c>
    </row>
    <row r="1022" spans="2:11" ht="23.2">
      <c r="B1022" s="14">
        <v>2599</v>
      </c>
      <c r="C1022" s="14"/>
      <c r="D1022" s="14"/>
      <c r="E1022" s="14"/>
    </row>
    <row r="1024" spans="2:11" ht="13.15">
      <c r="B1024" s="15" t="s">
        <v>8</v>
      </c>
      <c r="C1024" s="15" t="s">
        <v>8</v>
      </c>
      <c r="D1024" s="15" t="s">
        <v>10</v>
      </c>
      <c r="E1024" s="15" t="s">
        <v>12</v>
      </c>
      <c r="F1024" s="15" t="s">
        <v>14</v>
      </c>
      <c r="G1024" s="15" t="s">
        <v>16</v>
      </c>
      <c r="H1024" s="15" t="s">
        <v>18</v>
      </c>
      <c r="I1024" s="15" t="s">
        <v>20</v>
      </c>
      <c r="J1024" s="15" t="s">
        <v>22</v>
      </c>
      <c r="K1024" s="16" t="s">
        <v>24</v>
      </c>
    </row>
    <row r="1025" spans="2:11">
      <c r="B1025" s="17">
        <v>1</v>
      </c>
      <c r="C1025" s="17">
        <v>1</v>
      </c>
      <c r="D1025">
        <v>84211</v>
      </c>
      <c r="E1025">
        <v>334057</v>
      </c>
      <c r="F1025">
        <v>330249</v>
      </c>
      <c r="G1025">
        <v>302211</v>
      </c>
      <c r="H1025">
        <f t="shared" ref="H1025:H1064" si="90">F1025-G1025</f>
        <v>28038</v>
      </c>
      <c r="I1025">
        <f t="shared" ref="I1025:I1064" si="91">(H1025/F1025*100)</f>
        <v>8.4899575774642777</v>
      </c>
      <c r="J1025" s="9">
        <f t="shared" ref="J1025:J1046" si="92">IF(I1025&lt;0,1,0)</f>
        <v>0</v>
      </c>
      <c r="K1025" s="9">
        <f t="shared" ref="K1025:K1064" si="93">G1025/D1025</f>
        <v>3.5887354383631593</v>
      </c>
    </row>
    <row r="1026" spans="2:11">
      <c r="B1026" s="17">
        <v>2</v>
      </c>
      <c r="C1026" s="17">
        <v>2</v>
      </c>
      <c r="D1026">
        <v>82880</v>
      </c>
      <c r="E1026">
        <v>331150</v>
      </c>
      <c r="F1026">
        <v>327326</v>
      </c>
      <c r="G1026">
        <v>298500</v>
      </c>
      <c r="H1026">
        <f t="shared" si="90"/>
        <v>28826</v>
      </c>
      <c r="I1026">
        <f t="shared" si="91"/>
        <v>8.8065109401636281</v>
      </c>
      <c r="J1026" s="9">
        <f t="shared" si="92"/>
        <v>0</v>
      </c>
      <c r="K1026" s="9">
        <f t="shared" si="93"/>
        <v>3.6015926640926641</v>
      </c>
    </row>
    <row r="1027" spans="2:11">
      <c r="B1027" s="17">
        <v>3</v>
      </c>
      <c r="C1027" s="17">
        <v>3</v>
      </c>
      <c r="D1027">
        <v>83044</v>
      </c>
      <c r="E1027">
        <v>330480</v>
      </c>
      <c r="F1027">
        <v>326714</v>
      </c>
      <c r="G1027">
        <v>297408</v>
      </c>
      <c r="H1027">
        <f t="shared" si="90"/>
        <v>29306</v>
      </c>
      <c r="I1027">
        <f t="shared" si="91"/>
        <v>8.9699247660032935</v>
      </c>
      <c r="J1027" s="9">
        <f t="shared" si="92"/>
        <v>0</v>
      </c>
      <c r="K1027" s="9">
        <f t="shared" si="93"/>
        <v>3.5813303790761526</v>
      </c>
    </row>
    <row r="1028" spans="2:11">
      <c r="B1028" s="17">
        <v>4</v>
      </c>
      <c r="C1028" s="17">
        <v>4</v>
      </c>
      <c r="D1028">
        <v>83503</v>
      </c>
      <c r="E1028">
        <v>329851</v>
      </c>
      <c r="F1028">
        <v>326023</v>
      </c>
      <c r="G1028">
        <v>301395</v>
      </c>
      <c r="H1028">
        <f t="shared" si="90"/>
        <v>24628</v>
      </c>
      <c r="I1028">
        <f t="shared" si="91"/>
        <v>7.554068271256936</v>
      </c>
      <c r="J1028" s="9">
        <f t="shared" si="92"/>
        <v>0</v>
      </c>
      <c r="K1028" s="9">
        <f t="shared" si="93"/>
        <v>3.6093912793552327</v>
      </c>
    </row>
    <row r="1029" spans="2:11">
      <c r="B1029" s="17">
        <v>5</v>
      </c>
      <c r="C1029" s="17">
        <v>5</v>
      </c>
      <c r="D1029">
        <v>85173</v>
      </c>
      <c r="E1029">
        <v>337611</v>
      </c>
      <c r="F1029">
        <v>333677</v>
      </c>
      <c r="G1029">
        <v>306007</v>
      </c>
      <c r="H1029">
        <f t="shared" si="90"/>
        <v>27670</v>
      </c>
      <c r="I1029">
        <f t="shared" si="91"/>
        <v>8.292450483551459</v>
      </c>
      <c r="J1029" s="9">
        <f t="shared" si="92"/>
        <v>0</v>
      </c>
      <c r="K1029" s="9">
        <f t="shared" si="93"/>
        <v>3.5927700092752399</v>
      </c>
    </row>
    <row r="1030" spans="2:11">
      <c r="B1030" s="17">
        <v>6</v>
      </c>
      <c r="C1030" s="17">
        <v>6</v>
      </c>
      <c r="D1030">
        <v>82585</v>
      </c>
      <c r="E1030">
        <v>327721</v>
      </c>
      <c r="F1030">
        <v>323937</v>
      </c>
      <c r="G1030">
        <v>297521</v>
      </c>
      <c r="H1030">
        <f t="shared" si="90"/>
        <v>26416</v>
      </c>
      <c r="I1030">
        <f t="shared" si="91"/>
        <v>8.1546720504295589</v>
      </c>
      <c r="J1030" s="9">
        <f t="shared" si="92"/>
        <v>0</v>
      </c>
      <c r="K1030" s="9">
        <f t="shared" si="93"/>
        <v>3.6026033783374705</v>
      </c>
    </row>
    <row r="1031" spans="2:11">
      <c r="B1031" s="17">
        <v>7</v>
      </c>
      <c r="C1031" s="17">
        <v>7</v>
      </c>
      <c r="D1031">
        <v>83312</v>
      </c>
      <c r="E1031">
        <v>330386</v>
      </c>
      <c r="F1031">
        <v>326574</v>
      </c>
      <c r="G1031">
        <v>303312</v>
      </c>
      <c r="H1031">
        <f t="shared" si="90"/>
        <v>23262</v>
      </c>
      <c r="I1031">
        <f t="shared" si="91"/>
        <v>7.1230410259236807</v>
      </c>
      <c r="J1031" s="9">
        <f t="shared" si="92"/>
        <v>0</v>
      </c>
      <c r="K1031" s="9">
        <f t="shared" si="93"/>
        <v>3.6406760130593434</v>
      </c>
    </row>
    <row r="1032" spans="2:11">
      <c r="B1032" s="17">
        <v>8</v>
      </c>
      <c r="C1032" s="17">
        <v>8</v>
      </c>
      <c r="D1032">
        <v>83643</v>
      </c>
      <c r="E1032">
        <v>328161</v>
      </c>
      <c r="F1032">
        <v>324295</v>
      </c>
      <c r="G1032">
        <v>300259</v>
      </c>
      <c r="H1032">
        <f t="shared" si="90"/>
        <v>24036</v>
      </c>
      <c r="I1032">
        <f t="shared" si="91"/>
        <v>7.4117701475508406</v>
      </c>
      <c r="J1032" s="9">
        <f t="shared" si="92"/>
        <v>0</v>
      </c>
      <c r="K1032" s="9">
        <f t="shared" si="93"/>
        <v>3.5897684205492388</v>
      </c>
    </row>
    <row r="1033" spans="2:11">
      <c r="B1033" s="17">
        <v>9</v>
      </c>
      <c r="C1033" s="17">
        <v>9</v>
      </c>
      <c r="D1033">
        <v>82622</v>
      </c>
      <c r="E1033">
        <v>326222</v>
      </c>
      <c r="F1033">
        <v>322392</v>
      </c>
      <c r="G1033">
        <v>298010</v>
      </c>
      <c r="H1033">
        <f t="shared" si="90"/>
        <v>24382</v>
      </c>
      <c r="I1033">
        <f t="shared" si="91"/>
        <v>7.5628427504404572</v>
      </c>
      <c r="J1033" s="9">
        <f t="shared" si="92"/>
        <v>0</v>
      </c>
      <c r="K1033" s="9">
        <f t="shared" si="93"/>
        <v>3.6069085715668949</v>
      </c>
    </row>
    <row r="1034" spans="2:11">
      <c r="B1034" s="17">
        <v>10</v>
      </c>
      <c r="C1034" s="17">
        <v>10</v>
      </c>
      <c r="D1034">
        <v>83749</v>
      </c>
      <c r="E1034">
        <v>332451</v>
      </c>
      <c r="F1034">
        <v>328619</v>
      </c>
      <c r="G1034">
        <v>302043</v>
      </c>
      <c r="H1034">
        <f t="shared" si="90"/>
        <v>26576</v>
      </c>
      <c r="I1034">
        <f t="shared" si="91"/>
        <v>8.0871769435120928</v>
      </c>
      <c r="J1034" s="9">
        <f t="shared" si="92"/>
        <v>0</v>
      </c>
      <c r="K1034" s="9">
        <f t="shared" si="93"/>
        <v>3.6065266450942697</v>
      </c>
    </row>
    <row r="1035" spans="2:11">
      <c r="B1035" s="17">
        <v>11</v>
      </c>
      <c r="C1035" s="17">
        <v>11</v>
      </c>
      <c r="D1035">
        <v>82224</v>
      </c>
      <c r="E1035">
        <v>328120</v>
      </c>
      <c r="F1035">
        <v>324284</v>
      </c>
      <c r="G1035">
        <v>298598</v>
      </c>
      <c r="H1035">
        <f t="shared" si="90"/>
        <v>25686</v>
      </c>
      <c r="I1035">
        <f t="shared" si="91"/>
        <v>7.9208348237964259</v>
      </c>
      <c r="J1035" s="9">
        <f t="shared" si="92"/>
        <v>0</v>
      </c>
      <c r="K1035" s="9">
        <f t="shared" si="93"/>
        <v>3.6315187779723681</v>
      </c>
    </row>
    <row r="1036" spans="2:11">
      <c r="B1036" s="17">
        <v>12</v>
      </c>
      <c r="C1036" s="17">
        <v>12</v>
      </c>
      <c r="D1036">
        <v>83173</v>
      </c>
      <c r="E1036">
        <v>328485</v>
      </c>
      <c r="F1036">
        <v>324687</v>
      </c>
      <c r="G1036">
        <v>299061</v>
      </c>
      <c r="H1036">
        <f t="shared" si="90"/>
        <v>25626</v>
      </c>
      <c r="I1036">
        <f t="shared" si="91"/>
        <v>7.8925241848303127</v>
      </c>
      <c r="J1036" s="9">
        <f t="shared" si="92"/>
        <v>0</v>
      </c>
      <c r="K1036" s="9">
        <f t="shared" si="93"/>
        <v>3.5956500306589878</v>
      </c>
    </row>
    <row r="1037" spans="2:11">
      <c r="B1037" s="17">
        <v>13</v>
      </c>
      <c r="C1037" s="17">
        <v>13</v>
      </c>
      <c r="D1037">
        <v>84099</v>
      </c>
      <c r="E1037">
        <v>334663</v>
      </c>
      <c r="F1037">
        <v>330773</v>
      </c>
      <c r="G1037">
        <v>300473</v>
      </c>
      <c r="H1037">
        <f t="shared" si="90"/>
        <v>30300</v>
      </c>
      <c r="I1037">
        <f t="shared" si="91"/>
        <v>9.1603607307730677</v>
      </c>
      <c r="J1037" s="9">
        <f t="shared" si="92"/>
        <v>0</v>
      </c>
      <c r="K1037" s="9">
        <f t="shared" si="93"/>
        <v>3.5728486664526331</v>
      </c>
    </row>
    <row r="1038" spans="2:11">
      <c r="B1038" s="17">
        <v>14</v>
      </c>
      <c r="C1038" s="17">
        <v>14</v>
      </c>
      <c r="D1038">
        <v>82499</v>
      </c>
      <c r="E1038">
        <v>326529</v>
      </c>
      <c r="F1038">
        <v>322735</v>
      </c>
      <c r="G1038">
        <v>296781</v>
      </c>
      <c r="H1038">
        <f t="shared" si="90"/>
        <v>25954</v>
      </c>
      <c r="I1038">
        <f t="shared" si="91"/>
        <v>8.0418919546996754</v>
      </c>
      <c r="J1038" s="9">
        <f t="shared" si="92"/>
        <v>0</v>
      </c>
      <c r="K1038" s="9">
        <f t="shared" si="93"/>
        <v>3.5973890592613245</v>
      </c>
    </row>
    <row r="1039" spans="2:11">
      <c r="B1039" s="17">
        <v>15</v>
      </c>
      <c r="C1039" s="17">
        <v>15</v>
      </c>
      <c r="D1039">
        <v>83453</v>
      </c>
      <c r="E1039">
        <v>332721</v>
      </c>
      <c r="F1039">
        <v>328879</v>
      </c>
      <c r="G1039">
        <v>297959</v>
      </c>
      <c r="H1039">
        <f t="shared" si="90"/>
        <v>30920</v>
      </c>
      <c r="I1039">
        <f t="shared" si="91"/>
        <v>9.4016340356179633</v>
      </c>
      <c r="J1039" s="9">
        <f t="shared" si="92"/>
        <v>0</v>
      </c>
      <c r="K1039" s="9">
        <f t="shared" si="93"/>
        <v>3.5703809329802403</v>
      </c>
    </row>
    <row r="1040" spans="2:11">
      <c r="B1040" s="17">
        <v>16</v>
      </c>
      <c r="C1040" s="17">
        <v>16</v>
      </c>
      <c r="D1040">
        <v>83741</v>
      </c>
      <c r="E1040">
        <v>331461</v>
      </c>
      <c r="F1040">
        <v>327611</v>
      </c>
      <c r="G1040">
        <v>299837</v>
      </c>
      <c r="H1040" s="18">
        <f t="shared" si="90"/>
        <v>27774</v>
      </c>
      <c r="I1040" s="18">
        <f t="shared" si="91"/>
        <v>8.4777373165125702</v>
      </c>
      <c r="J1040" s="9">
        <f t="shared" si="92"/>
        <v>0</v>
      </c>
      <c r="K1040" s="9">
        <f t="shared" si="93"/>
        <v>3.5805280567463966</v>
      </c>
    </row>
    <row r="1041" spans="2:11">
      <c r="B1041" s="17">
        <v>17</v>
      </c>
      <c r="C1041" s="17">
        <v>17</v>
      </c>
      <c r="D1041">
        <v>83940</v>
      </c>
      <c r="E1041">
        <v>333726</v>
      </c>
      <c r="F1041">
        <v>329870</v>
      </c>
      <c r="G1041">
        <v>305598</v>
      </c>
      <c r="H1041">
        <f t="shared" si="90"/>
        <v>24272</v>
      </c>
      <c r="I1041">
        <f t="shared" si="91"/>
        <v>7.3580501409646226</v>
      </c>
      <c r="J1041" s="9">
        <f t="shared" si="92"/>
        <v>0</v>
      </c>
      <c r="K1041" s="9">
        <f t="shared" si="93"/>
        <v>3.6406719085060759</v>
      </c>
    </row>
    <row r="1042" spans="2:11">
      <c r="B1042" s="17">
        <v>18</v>
      </c>
      <c r="C1042" s="17">
        <v>18</v>
      </c>
      <c r="D1042">
        <v>82530</v>
      </c>
      <c r="E1042">
        <v>327730</v>
      </c>
      <c r="F1042">
        <v>323830</v>
      </c>
      <c r="G1042">
        <v>296874</v>
      </c>
      <c r="H1042">
        <f t="shared" si="90"/>
        <v>26956</v>
      </c>
      <c r="I1042">
        <f t="shared" si="91"/>
        <v>8.32412068060402</v>
      </c>
      <c r="J1042" s="9">
        <f t="shared" si="92"/>
        <v>0</v>
      </c>
      <c r="K1042" s="9">
        <f t="shared" si="93"/>
        <v>3.5971646673936752</v>
      </c>
    </row>
    <row r="1043" spans="2:11">
      <c r="B1043" s="17">
        <v>19</v>
      </c>
      <c r="C1043" s="17">
        <v>19</v>
      </c>
      <c r="D1043">
        <v>82757</v>
      </c>
      <c r="E1043">
        <v>328593</v>
      </c>
      <c r="F1043">
        <v>324723</v>
      </c>
      <c r="G1043">
        <v>298103</v>
      </c>
      <c r="H1043">
        <f t="shared" si="90"/>
        <v>26620</v>
      </c>
      <c r="I1043">
        <f t="shared" si="91"/>
        <v>8.1977562414735008</v>
      </c>
      <c r="J1043" s="9">
        <f t="shared" si="92"/>
        <v>0</v>
      </c>
      <c r="K1043" s="9">
        <f t="shared" si="93"/>
        <v>3.6021484587406505</v>
      </c>
    </row>
    <row r="1044" spans="2:11">
      <c r="B1044" s="17">
        <v>20</v>
      </c>
      <c r="C1044" s="17">
        <v>20</v>
      </c>
      <c r="D1044">
        <v>82040</v>
      </c>
      <c r="E1044">
        <v>329336</v>
      </c>
      <c r="F1044">
        <v>325384</v>
      </c>
      <c r="G1044">
        <v>298152</v>
      </c>
      <c r="H1044">
        <f t="shared" si="90"/>
        <v>27232</v>
      </c>
      <c r="I1044">
        <f t="shared" si="91"/>
        <v>8.3691884050844543</v>
      </c>
      <c r="J1044" s="9">
        <f t="shared" si="92"/>
        <v>0</v>
      </c>
      <c r="K1044" s="9">
        <f t="shared" si="93"/>
        <v>3.6342272062408583</v>
      </c>
    </row>
    <row r="1045" spans="2:11">
      <c r="B1045" s="17">
        <v>21</v>
      </c>
      <c r="C1045" s="17">
        <v>21</v>
      </c>
      <c r="D1045">
        <v>84432</v>
      </c>
      <c r="E1045">
        <v>333504</v>
      </c>
      <c r="F1045">
        <v>329682</v>
      </c>
      <c r="G1045">
        <v>299802</v>
      </c>
      <c r="H1045">
        <f t="shared" si="90"/>
        <v>29880</v>
      </c>
      <c r="I1045">
        <f t="shared" si="91"/>
        <v>9.0632791599177391</v>
      </c>
      <c r="J1045" s="9">
        <f t="shared" si="92"/>
        <v>0</v>
      </c>
      <c r="K1045" s="9">
        <f t="shared" si="93"/>
        <v>3.5508101193860147</v>
      </c>
    </row>
    <row r="1046" spans="2:11">
      <c r="B1046" s="17">
        <v>22</v>
      </c>
      <c r="C1046" s="17">
        <v>22</v>
      </c>
      <c r="D1046">
        <v>82714</v>
      </c>
      <c r="E1046">
        <v>331074</v>
      </c>
      <c r="F1046">
        <v>327224</v>
      </c>
      <c r="G1046">
        <v>300008</v>
      </c>
      <c r="H1046">
        <f t="shared" si="90"/>
        <v>27216</v>
      </c>
      <c r="I1046">
        <f t="shared" si="91"/>
        <v>8.3172383443757187</v>
      </c>
      <c r="J1046" s="9">
        <f t="shared" si="92"/>
        <v>0</v>
      </c>
      <c r="K1046" s="9">
        <f t="shared" si="93"/>
        <v>3.6270522523393862</v>
      </c>
    </row>
    <row r="1047" spans="2:11">
      <c r="B1047" s="17">
        <v>23</v>
      </c>
      <c r="C1047" s="17">
        <v>23</v>
      </c>
      <c r="D1047">
        <v>83325</v>
      </c>
      <c r="E1047">
        <v>329319</v>
      </c>
      <c r="F1047">
        <v>325451</v>
      </c>
      <c r="G1047">
        <v>297805</v>
      </c>
      <c r="H1047">
        <f t="shared" si="90"/>
        <v>27646</v>
      </c>
      <c r="I1047">
        <f t="shared" si="91"/>
        <v>8.4946735453263305</v>
      </c>
      <c r="J1047" s="9">
        <f>AVERAGE(J907:J993)</f>
        <v>0</v>
      </c>
      <c r="K1047" s="9">
        <f t="shared" si="93"/>
        <v>3.574017401740174</v>
      </c>
    </row>
    <row r="1048" spans="2:11">
      <c r="B1048" s="17">
        <v>24</v>
      </c>
      <c r="C1048" s="17">
        <v>24</v>
      </c>
      <c r="D1048">
        <v>83932</v>
      </c>
      <c r="E1048">
        <v>335376</v>
      </c>
      <c r="F1048">
        <v>331496</v>
      </c>
      <c r="G1048">
        <v>300476</v>
      </c>
      <c r="H1048">
        <f t="shared" si="90"/>
        <v>31020</v>
      </c>
      <c r="I1048">
        <f t="shared" si="91"/>
        <v>9.3575789753119203</v>
      </c>
      <c r="J1048" s="9">
        <f t="shared" ref="J1048:J1065" si="94">IF(I1048&lt;0,1,0)</f>
        <v>0</v>
      </c>
      <c r="K1048" s="9">
        <f t="shared" si="93"/>
        <v>3.5799933279321356</v>
      </c>
    </row>
    <row r="1049" spans="2:11">
      <c r="B1049" s="17">
        <v>25</v>
      </c>
      <c r="C1049" s="17">
        <v>25</v>
      </c>
      <c r="D1049">
        <v>80769</v>
      </c>
      <c r="E1049">
        <v>324903</v>
      </c>
      <c r="F1049">
        <v>321053</v>
      </c>
      <c r="G1049">
        <v>289901</v>
      </c>
      <c r="H1049">
        <f t="shared" si="90"/>
        <v>31152</v>
      </c>
      <c r="I1049">
        <f t="shared" si="91"/>
        <v>9.7030708325416679</v>
      </c>
      <c r="J1049" s="9">
        <f t="shared" si="94"/>
        <v>0</v>
      </c>
      <c r="K1049" s="9">
        <f t="shared" si="93"/>
        <v>3.5892607312211369</v>
      </c>
    </row>
    <row r="1050" spans="2:11">
      <c r="B1050" s="17">
        <v>26</v>
      </c>
      <c r="C1050" s="17">
        <v>26</v>
      </c>
      <c r="D1050">
        <v>83083</v>
      </c>
      <c r="E1050">
        <v>329789</v>
      </c>
      <c r="F1050">
        <v>325945</v>
      </c>
      <c r="G1050">
        <v>296695</v>
      </c>
      <c r="H1050">
        <f t="shared" si="90"/>
        <v>29250</v>
      </c>
      <c r="I1050">
        <f t="shared" si="91"/>
        <v>8.9739066406909132</v>
      </c>
      <c r="J1050" s="9">
        <f t="shared" si="94"/>
        <v>0</v>
      </c>
      <c r="K1050" s="9">
        <f t="shared" si="93"/>
        <v>3.5710674867301373</v>
      </c>
    </row>
    <row r="1051" spans="2:11">
      <c r="B1051" s="17">
        <v>27</v>
      </c>
      <c r="C1051" s="17">
        <v>27</v>
      </c>
      <c r="D1051">
        <v>84599</v>
      </c>
      <c r="E1051">
        <v>334757</v>
      </c>
      <c r="F1051">
        <v>330909</v>
      </c>
      <c r="G1051">
        <v>301625</v>
      </c>
      <c r="H1051">
        <f t="shared" si="90"/>
        <v>29284</v>
      </c>
      <c r="I1051">
        <f t="shared" si="91"/>
        <v>8.8495628707590299</v>
      </c>
      <c r="J1051" s="9">
        <f t="shared" si="94"/>
        <v>0</v>
      </c>
      <c r="K1051" s="9">
        <f t="shared" si="93"/>
        <v>3.5653494722159835</v>
      </c>
    </row>
    <row r="1052" spans="2:11">
      <c r="B1052" s="17">
        <v>28</v>
      </c>
      <c r="C1052" s="17">
        <v>28</v>
      </c>
      <c r="D1052">
        <v>82305</v>
      </c>
      <c r="E1052">
        <v>328041</v>
      </c>
      <c r="F1052">
        <v>324157</v>
      </c>
      <c r="G1052">
        <v>296083</v>
      </c>
      <c r="H1052">
        <f t="shared" si="90"/>
        <v>28074</v>
      </c>
      <c r="I1052">
        <f t="shared" si="91"/>
        <v>8.660618157250962</v>
      </c>
      <c r="J1052" s="9">
        <f t="shared" si="94"/>
        <v>0</v>
      </c>
      <c r="K1052" s="9">
        <f t="shared" si="93"/>
        <v>3.597387765020351</v>
      </c>
    </row>
    <row r="1053" spans="2:11">
      <c r="B1053" s="17">
        <v>29</v>
      </c>
      <c r="C1053" s="17">
        <v>29</v>
      </c>
      <c r="D1053">
        <v>81697</v>
      </c>
      <c r="E1053">
        <v>323531</v>
      </c>
      <c r="F1053">
        <v>319731</v>
      </c>
      <c r="G1053">
        <v>293761</v>
      </c>
      <c r="H1053">
        <f t="shared" si="90"/>
        <v>25970</v>
      </c>
      <c r="I1053">
        <f t="shared" si="91"/>
        <v>8.1224529370001655</v>
      </c>
      <c r="J1053" s="9">
        <f t="shared" si="94"/>
        <v>0</v>
      </c>
      <c r="K1053" s="9">
        <f t="shared" si="93"/>
        <v>3.5957379095927635</v>
      </c>
    </row>
    <row r="1054" spans="2:11">
      <c r="B1054" s="17">
        <v>30</v>
      </c>
      <c r="C1054" s="17">
        <v>30</v>
      </c>
      <c r="D1054">
        <v>82542</v>
      </c>
      <c r="E1054">
        <v>328610</v>
      </c>
      <c r="F1054">
        <v>324758</v>
      </c>
      <c r="G1054">
        <v>296914</v>
      </c>
      <c r="H1054">
        <f t="shared" si="90"/>
        <v>27844</v>
      </c>
      <c r="I1054">
        <f t="shared" si="91"/>
        <v>8.5737687755190013</v>
      </c>
      <c r="J1054" s="9">
        <f t="shared" si="94"/>
        <v>0</v>
      </c>
      <c r="K1054" s="9">
        <f t="shared" si="93"/>
        <v>3.5971263114535632</v>
      </c>
    </row>
    <row r="1055" spans="2:11">
      <c r="B1055" s="17">
        <v>31</v>
      </c>
      <c r="C1055" s="17">
        <v>31</v>
      </c>
      <c r="D1055">
        <v>82315</v>
      </c>
      <c r="E1055">
        <v>326605</v>
      </c>
      <c r="F1055">
        <v>322749</v>
      </c>
      <c r="G1055">
        <v>297383</v>
      </c>
      <c r="H1055">
        <f t="shared" si="90"/>
        <v>25366</v>
      </c>
      <c r="I1055">
        <f t="shared" si="91"/>
        <v>7.8593582009549214</v>
      </c>
      <c r="J1055" s="9">
        <f t="shared" si="94"/>
        <v>0</v>
      </c>
      <c r="K1055" s="9">
        <f t="shared" si="93"/>
        <v>3.6127437283605661</v>
      </c>
    </row>
    <row r="1056" spans="2:11">
      <c r="B1056" s="17">
        <v>32</v>
      </c>
      <c r="C1056" s="17">
        <v>32</v>
      </c>
      <c r="D1056">
        <v>82872</v>
      </c>
      <c r="E1056">
        <v>330202</v>
      </c>
      <c r="F1056">
        <v>326286</v>
      </c>
      <c r="G1056">
        <v>297970</v>
      </c>
      <c r="H1056">
        <f t="shared" si="90"/>
        <v>28316</v>
      </c>
      <c r="I1056">
        <f t="shared" si="91"/>
        <v>8.6782761135935953</v>
      </c>
      <c r="J1056" s="9">
        <f t="shared" si="94"/>
        <v>0</v>
      </c>
      <c r="K1056" s="9">
        <f t="shared" si="93"/>
        <v>3.5955449367699583</v>
      </c>
    </row>
    <row r="1057" spans="2:11">
      <c r="B1057" s="17">
        <v>33</v>
      </c>
      <c r="C1057" s="17">
        <v>33</v>
      </c>
      <c r="D1057">
        <v>84410</v>
      </c>
      <c r="E1057">
        <v>335100</v>
      </c>
      <c r="F1057">
        <v>331202</v>
      </c>
      <c r="G1057">
        <v>303048</v>
      </c>
      <c r="H1057">
        <f t="shared" si="90"/>
        <v>28154</v>
      </c>
      <c r="I1057">
        <f t="shared" si="91"/>
        <v>8.5005525328953322</v>
      </c>
      <c r="J1057" s="9">
        <f t="shared" si="94"/>
        <v>0</v>
      </c>
      <c r="K1057" s="9">
        <f t="shared" si="93"/>
        <v>3.5901907356948231</v>
      </c>
    </row>
    <row r="1058" spans="2:11">
      <c r="B1058" s="17">
        <v>34</v>
      </c>
      <c r="C1058" s="17">
        <v>34</v>
      </c>
      <c r="D1058">
        <v>82137</v>
      </c>
      <c r="E1058">
        <v>326301</v>
      </c>
      <c r="F1058">
        <v>322447</v>
      </c>
      <c r="G1058">
        <v>297131</v>
      </c>
      <c r="H1058">
        <f t="shared" si="90"/>
        <v>25316</v>
      </c>
      <c r="I1058">
        <f t="shared" si="91"/>
        <v>7.8512127574454098</v>
      </c>
      <c r="J1058" s="9">
        <f t="shared" si="94"/>
        <v>0</v>
      </c>
      <c r="K1058" s="9">
        <f t="shared" si="93"/>
        <v>3.6175049003494162</v>
      </c>
    </row>
    <row r="1059" spans="2:11">
      <c r="B1059" s="17">
        <v>35</v>
      </c>
      <c r="C1059" s="17">
        <v>35</v>
      </c>
      <c r="D1059">
        <v>83153</v>
      </c>
      <c r="E1059">
        <v>330149</v>
      </c>
      <c r="F1059">
        <v>326319</v>
      </c>
      <c r="G1059">
        <v>298575</v>
      </c>
      <c r="H1059">
        <f t="shared" si="90"/>
        <v>27744</v>
      </c>
      <c r="I1059">
        <f t="shared" si="91"/>
        <v>8.5021098985961601</v>
      </c>
      <c r="J1059" s="9">
        <f t="shared" si="94"/>
        <v>0</v>
      </c>
      <c r="K1059" s="9">
        <f t="shared" si="93"/>
        <v>3.5906702103351651</v>
      </c>
    </row>
    <row r="1060" spans="2:11">
      <c r="B1060" s="17">
        <v>36</v>
      </c>
      <c r="C1060" s="17">
        <v>36</v>
      </c>
      <c r="D1060">
        <v>83922</v>
      </c>
      <c r="E1060">
        <v>332404</v>
      </c>
      <c r="F1060">
        <v>328622</v>
      </c>
      <c r="G1060">
        <v>300858</v>
      </c>
      <c r="H1060">
        <f t="shared" si="90"/>
        <v>27764</v>
      </c>
      <c r="I1060">
        <f t="shared" si="91"/>
        <v>8.4486126917856996</v>
      </c>
      <c r="J1060" s="9">
        <f t="shared" si="94"/>
        <v>0</v>
      </c>
      <c r="K1060" s="9">
        <f t="shared" si="93"/>
        <v>3.5849717594909558</v>
      </c>
    </row>
    <row r="1061" spans="2:11">
      <c r="B1061" s="17">
        <v>37</v>
      </c>
      <c r="C1061" s="17">
        <v>37</v>
      </c>
      <c r="D1061">
        <v>81349</v>
      </c>
      <c r="E1061">
        <v>322933</v>
      </c>
      <c r="F1061">
        <v>319079</v>
      </c>
      <c r="G1061">
        <v>291423</v>
      </c>
      <c r="H1061">
        <f t="shared" si="90"/>
        <v>27656</v>
      </c>
      <c r="I1061">
        <f t="shared" si="91"/>
        <v>8.6674459929985979</v>
      </c>
      <c r="J1061" s="9">
        <f t="shared" si="94"/>
        <v>0</v>
      </c>
      <c r="K1061" s="9">
        <f t="shared" si="93"/>
        <v>3.5823796235970939</v>
      </c>
    </row>
    <row r="1062" spans="2:11">
      <c r="B1062" s="17">
        <v>38</v>
      </c>
      <c r="C1062" s="17">
        <v>38</v>
      </c>
      <c r="D1062">
        <v>83694</v>
      </c>
      <c r="E1062">
        <v>330732</v>
      </c>
      <c r="F1062">
        <v>326862</v>
      </c>
      <c r="G1062">
        <v>299516</v>
      </c>
      <c r="H1062">
        <f t="shared" si="90"/>
        <v>27346</v>
      </c>
      <c r="I1062">
        <f t="shared" si="91"/>
        <v>8.366221830619649</v>
      </c>
      <c r="J1062" s="9">
        <f t="shared" si="94"/>
        <v>0</v>
      </c>
      <c r="K1062" s="9">
        <f t="shared" si="93"/>
        <v>3.57870337180682</v>
      </c>
    </row>
    <row r="1063" spans="2:11">
      <c r="B1063" s="17">
        <v>39</v>
      </c>
      <c r="C1063" s="17">
        <v>39</v>
      </c>
      <c r="D1063">
        <v>83911</v>
      </c>
      <c r="E1063">
        <v>330653</v>
      </c>
      <c r="F1063">
        <v>326871</v>
      </c>
      <c r="G1063">
        <v>303729</v>
      </c>
      <c r="H1063">
        <f t="shared" si="90"/>
        <v>23142</v>
      </c>
      <c r="I1063">
        <f t="shared" si="91"/>
        <v>7.0798571913690722</v>
      </c>
      <c r="J1063" s="9">
        <f t="shared" si="94"/>
        <v>0</v>
      </c>
      <c r="K1063" s="9">
        <f t="shared" si="93"/>
        <v>3.6196565408587671</v>
      </c>
    </row>
    <row r="1064" spans="2:11">
      <c r="B1064" s="17">
        <v>40</v>
      </c>
      <c r="C1064" s="17">
        <v>40</v>
      </c>
      <c r="D1064">
        <v>82672</v>
      </c>
      <c r="E1064">
        <v>330382</v>
      </c>
      <c r="F1064">
        <v>326452</v>
      </c>
      <c r="G1064">
        <v>298336</v>
      </c>
      <c r="H1064">
        <f t="shared" si="90"/>
        <v>28116</v>
      </c>
      <c r="I1064">
        <f t="shared" si="91"/>
        <v>8.6125984830848026</v>
      </c>
      <c r="J1064" s="9">
        <f t="shared" si="94"/>
        <v>0</v>
      </c>
      <c r="K1064" s="9">
        <f t="shared" si="93"/>
        <v>3.608670408360751</v>
      </c>
    </row>
    <row r="1065" spans="2:11">
      <c r="B1065" s="25" t="s">
        <v>27</v>
      </c>
      <c r="C1065" s="26"/>
      <c r="D1065" s="12">
        <f t="shared" ref="D1065:I1065" si="95">AVERAGE(D1025:D1064)</f>
        <v>83125.274999999994</v>
      </c>
      <c r="E1065" s="12">
        <f t="shared" si="95"/>
        <v>330095.47499999998</v>
      </c>
      <c r="F1065" s="12">
        <f t="shared" si="95"/>
        <v>326246.92499999999</v>
      </c>
      <c r="G1065" s="12">
        <f t="shared" si="95"/>
        <v>298978.52500000002</v>
      </c>
      <c r="H1065" s="12">
        <f t="shared" si="95"/>
        <v>27268.400000000001</v>
      </c>
      <c r="I1065" s="12">
        <f t="shared" si="95"/>
        <v>8.3569727350672363</v>
      </c>
      <c r="J1065" s="13">
        <f t="shared" si="94"/>
        <v>0</v>
      </c>
      <c r="K1065" s="13">
        <f>AVERAGE(K1025:K1064)</f>
        <v>3.596791738924471</v>
      </c>
    </row>
    <row r="1067" spans="2:11" ht="13.15">
      <c r="H1067" s="23" t="s">
        <v>28</v>
      </c>
      <c r="I1067" s="24">
        <f>AVERAGE(I1025:I1064) %</f>
        <v>8.3569727350672363E-2</v>
      </c>
    </row>
    <row r="1068" spans="2:11" ht="13.15">
      <c r="H1068" s="23" t="s">
        <v>29</v>
      </c>
      <c r="I1068" s="23">
        <f>SUM(J1025:J1064)</f>
        <v>0</v>
      </c>
    </row>
    <row r="1069" spans="2:11" ht="13.15">
      <c r="H1069" s="23" t="s">
        <v>30</v>
      </c>
      <c r="I1069" s="24">
        <f>MAX(I1025:I1064) %</f>
        <v>9.7030708325416673E-2</v>
      </c>
    </row>
    <row r="1070" spans="2:11" ht="13.15">
      <c r="H1070" s="23" t="s">
        <v>31</v>
      </c>
      <c r="I1070" s="24">
        <f>MIN(I1025:I1064) %</f>
        <v>7.0798571913690725E-2</v>
      </c>
    </row>
    <row r="1071" spans="2:11" ht="13.15">
      <c r="H1071" s="23" t="s">
        <v>32</v>
      </c>
      <c r="I1071" s="23">
        <f>MAX(K1025:K1064)</f>
        <v>3.6406760130593434</v>
      </c>
    </row>
  </sheetData>
  <sortState ref="X20:Y59">
    <sortCondition ref="X20:X59"/>
  </sortState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&amp;CStránka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24"/>
  <sheetViews>
    <sheetView workbookViewId="0">
      <selection activeCell="V36" sqref="V36"/>
    </sheetView>
  </sheetViews>
  <sheetFormatPr defaultColWidth="11.5546875" defaultRowHeight="12.55"/>
  <cols>
    <col min="3" max="3" width="20.44140625" customWidth="1"/>
  </cols>
  <sheetData>
    <row r="2" spans="2:14">
      <c r="B2" t="s">
        <v>34</v>
      </c>
    </row>
    <row r="4" spans="2:14" ht="13.15">
      <c r="B4" s="15" t="s">
        <v>35</v>
      </c>
      <c r="C4" s="15" t="s">
        <v>36</v>
      </c>
      <c r="J4" t="s">
        <v>37</v>
      </c>
      <c r="K4" t="s">
        <v>38</v>
      </c>
    </row>
    <row r="5" spans="2:14">
      <c r="B5" s="27">
        <v>3</v>
      </c>
      <c r="C5" s="28">
        <v>0</v>
      </c>
      <c r="I5">
        <v>4</v>
      </c>
      <c r="J5">
        <v>98.6</v>
      </c>
      <c r="K5">
        <v>93.1</v>
      </c>
      <c r="L5">
        <f t="shared" ref="L5:L21" si="0">K5/J5</f>
        <v>0.94421906693711966</v>
      </c>
      <c r="M5">
        <f t="shared" ref="M5:M21" si="1">1-L5</f>
        <v>5.5780933062880345E-2</v>
      </c>
      <c r="N5">
        <f t="shared" ref="N5:N21" si="2">J5-K5</f>
        <v>5.5</v>
      </c>
    </row>
    <row r="6" spans="2:14">
      <c r="B6" s="27">
        <v>4</v>
      </c>
      <c r="C6" s="28">
        <v>4.4800000000000004</v>
      </c>
      <c r="I6">
        <v>5</v>
      </c>
      <c r="J6">
        <v>238</v>
      </c>
      <c r="K6">
        <v>226.8</v>
      </c>
      <c r="L6">
        <f t="shared" si="0"/>
        <v>0.95294117647058829</v>
      </c>
      <c r="M6">
        <f t="shared" si="1"/>
        <v>4.7058823529411709E-2</v>
      </c>
      <c r="N6">
        <f t="shared" si="2"/>
        <v>11.199999999999989</v>
      </c>
    </row>
    <row r="7" spans="2:14">
      <c r="B7" s="27">
        <v>5</v>
      </c>
      <c r="C7" s="28">
        <v>4.28</v>
      </c>
      <c r="I7">
        <v>6</v>
      </c>
      <c r="J7">
        <v>428.5</v>
      </c>
      <c r="K7">
        <v>403.5</v>
      </c>
      <c r="L7">
        <f t="shared" si="0"/>
        <v>0.94165694282380397</v>
      </c>
      <c r="M7">
        <f t="shared" si="1"/>
        <v>5.8343057176196034E-2</v>
      </c>
      <c r="N7">
        <f t="shared" si="2"/>
        <v>25</v>
      </c>
    </row>
    <row r="8" spans="2:14">
      <c r="B8" s="27">
        <v>6</v>
      </c>
      <c r="C8" s="28">
        <v>5.35</v>
      </c>
      <c r="I8">
        <v>8</v>
      </c>
      <c r="J8">
        <v>1110.5</v>
      </c>
      <c r="K8">
        <v>1044.2</v>
      </c>
      <c r="L8">
        <f t="shared" si="0"/>
        <v>0.940297163439892</v>
      </c>
      <c r="M8">
        <f t="shared" si="1"/>
        <v>5.9702836560107997E-2</v>
      </c>
      <c r="N8">
        <f t="shared" si="2"/>
        <v>66.299999999999955</v>
      </c>
    </row>
    <row r="9" spans="2:14">
      <c r="B9" s="27">
        <v>8</v>
      </c>
      <c r="C9" s="28">
        <v>5.66</v>
      </c>
      <c r="I9">
        <v>10</v>
      </c>
      <c r="J9">
        <v>2345.5</v>
      </c>
      <c r="K9">
        <v>2196.4</v>
      </c>
      <c r="L9">
        <f t="shared" si="0"/>
        <v>0.93643146450650183</v>
      </c>
      <c r="M9">
        <f t="shared" si="1"/>
        <v>6.3568535493498168E-2</v>
      </c>
      <c r="N9">
        <f t="shared" si="2"/>
        <v>149.09999999999991</v>
      </c>
    </row>
    <row r="10" spans="2:14">
      <c r="B10" s="27">
        <v>10</v>
      </c>
      <c r="C10" s="28">
        <v>6.27</v>
      </c>
      <c r="I10">
        <v>12</v>
      </c>
      <c r="J10">
        <v>4081.4</v>
      </c>
      <c r="K10">
        <v>3812.7</v>
      </c>
      <c r="L10">
        <f t="shared" si="0"/>
        <v>0.93416474739060118</v>
      </c>
      <c r="M10">
        <f t="shared" si="1"/>
        <v>6.583525260939882E-2</v>
      </c>
      <c r="N10">
        <f t="shared" si="2"/>
        <v>268.70000000000027</v>
      </c>
    </row>
    <row r="11" spans="2:14">
      <c r="B11" s="27">
        <v>12</v>
      </c>
      <c r="C11" s="28">
        <v>6.45</v>
      </c>
      <c r="I11">
        <v>14</v>
      </c>
      <c r="J11">
        <v>6656.2</v>
      </c>
      <c r="K11">
        <v>6217.8</v>
      </c>
      <c r="L11">
        <f t="shared" si="0"/>
        <v>0.93413659445329167</v>
      </c>
      <c r="M11">
        <f t="shared" si="1"/>
        <v>6.5863405546708331E-2</v>
      </c>
      <c r="N11">
        <f t="shared" si="2"/>
        <v>438.39999999999964</v>
      </c>
    </row>
    <row r="12" spans="2:14">
      <c r="B12" s="27">
        <v>14</v>
      </c>
      <c r="C12" s="28">
        <v>6.57</v>
      </c>
      <c r="I12">
        <v>16</v>
      </c>
      <c r="J12">
        <v>10181.9</v>
      </c>
      <c r="K12">
        <v>9439.7000000000007</v>
      </c>
      <c r="L12">
        <f t="shared" si="0"/>
        <v>0.92710594289867321</v>
      </c>
      <c r="M12">
        <f t="shared" si="1"/>
        <v>7.2894057101326792E-2</v>
      </c>
      <c r="N12">
        <f t="shared" si="2"/>
        <v>742.19999999999891</v>
      </c>
    </row>
    <row r="13" spans="2:14">
      <c r="B13" s="27">
        <v>16</v>
      </c>
      <c r="C13" s="28">
        <v>7.24</v>
      </c>
      <c r="I13">
        <v>18</v>
      </c>
      <c r="J13">
        <v>14619.6</v>
      </c>
      <c r="K13">
        <v>13521.9</v>
      </c>
      <c r="L13">
        <f t="shared" si="0"/>
        <v>0.92491586637117285</v>
      </c>
      <c r="M13">
        <f t="shared" si="1"/>
        <v>7.5084133628827154E-2</v>
      </c>
      <c r="N13">
        <f t="shared" si="2"/>
        <v>1097.7000000000007</v>
      </c>
    </row>
    <row r="14" spans="2:14">
      <c r="B14" s="27">
        <v>18</v>
      </c>
      <c r="C14" s="28">
        <v>7.46</v>
      </c>
      <c r="I14">
        <v>20</v>
      </c>
      <c r="J14">
        <v>20229.7</v>
      </c>
      <c r="K14">
        <v>18697.599999999999</v>
      </c>
      <c r="L14">
        <f t="shared" si="0"/>
        <v>0.92426481855885145</v>
      </c>
      <c r="M14">
        <f t="shared" si="1"/>
        <v>7.5735181441148547E-2</v>
      </c>
      <c r="N14">
        <f t="shared" si="2"/>
        <v>1532.1000000000022</v>
      </c>
    </row>
    <row r="15" spans="2:14">
      <c r="B15" s="27">
        <v>20</v>
      </c>
      <c r="C15" s="28">
        <v>7.52</v>
      </c>
      <c r="I15">
        <v>22</v>
      </c>
      <c r="J15">
        <v>26960.6</v>
      </c>
      <c r="K15">
        <v>24941.599999999999</v>
      </c>
      <c r="L15">
        <f t="shared" si="0"/>
        <v>0.92511294259029841</v>
      </c>
      <c r="M15">
        <f t="shared" si="1"/>
        <v>7.4887057409701585E-2</v>
      </c>
      <c r="N15">
        <f t="shared" si="2"/>
        <v>2019</v>
      </c>
    </row>
    <row r="16" spans="2:14">
      <c r="B16" s="27">
        <v>22</v>
      </c>
      <c r="C16" s="20">
        <v>7.48</v>
      </c>
      <c r="I16">
        <v>25</v>
      </c>
      <c r="J16">
        <v>39759.699999999997</v>
      </c>
      <c r="K16">
        <v>36641.9</v>
      </c>
      <c r="L16">
        <f t="shared" si="0"/>
        <v>0.92158391537159501</v>
      </c>
      <c r="M16">
        <f t="shared" si="1"/>
        <v>7.8416084628404992E-2</v>
      </c>
      <c r="N16">
        <f t="shared" si="2"/>
        <v>3117.7999999999956</v>
      </c>
    </row>
    <row r="17" spans="2:14">
      <c r="B17" s="27">
        <v>25</v>
      </c>
      <c r="C17" s="28">
        <v>7.84</v>
      </c>
      <c r="I17">
        <v>30</v>
      </c>
      <c r="J17">
        <v>69488.399999999994</v>
      </c>
      <c r="K17">
        <v>64041.4</v>
      </c>
      <c r="L17">
        <f t="shared" si="0"/>
        <v>0.92161281595201516</v>
      </c>
      <c r="M17">
        <f t="shared" si="1"/>
        <v>7.8387184047984837E-2</v>
      </c>
      <c r="N17">
        <f t="shared" si="2"/>
        <v>5446.9999999999927</v>
      </c>
    </row>
    <row r="18" spans="2:14">
      <c r="B18" s="27">
        <v>30</v>
      </c>
      <c r="C18" s="28">
        <v>7.84</v>
      </c>
      <c r="I18">
        <v>35</v>
      </c>
      <c r="J18">
        <v>110937.2</v>
      </c>
      <c r="K18">
        <v>101979.4</v>
      </c>
      <c r="L18">
        <f t="shared" si="0"/>
        <v>0.91925341544585581</v>
      </c>
      <c r="M18">
        <f t="shared" si="1"/>
        <v>8.0746584554144185E-2</v>
      </c>
      <c r="N18">
        <f t="shared" si="2"/>
        <v>8957.8000000000029</v>
      </c>
    </row>
    <row r="19" spans="2:14">
      <c r="B19" s="27">
        <v>35</v>
      </c>
      <c r="C19" s="28">
        <v>8.07</v>
      </c>
      <c r="I19">
        <v>40</v>
      </c>
      <c r="J19">
        <v>166146.5</v>
      </c>
      <c r="K19">
        <v>152415</v>
      </c>
      <c r="L19">
        <f t="shared" si="0"/>
        <v>0.91735305889681695</v>
      </c>
      <c r="M19">
        <f t="shared" si="1"/>
        <v>8.2646941103183047E-2</v>
      </c>
      <c r="N19">
        <f t="shared" si="2"/>
        <v>13731.5</v>
      </c>
    </row>
    <row r="20" spans="2:14">
      <c r="B20" s="27">
        <v>40</v>
      </c>
      <c r="C20" s="28">
        <v>8.26</v>
      </c>
      <c r="I20">
        <v>45</v>
      </c>
      <c r="J20">
        <v>237367.2</v>
      </c>
      <c r="K20">
        <v>217752</v>
      </c>
      <c r="L20">
        <f t="shared" si="0"/>
        <v>0.91736347734649093</v>
      </c>
      <c r="M20">
        <f t="shared" si="1"/>
        <v>8.263652265350907E-2</v>
      </c>
      <c r="N20">
        <f t="shared" si="2"/>
        <v>19615.200000000012</v>
      </c>
    </row>
    <row r="21" spans="2:14">
      <c r="B21" s="27">
        <v>45</v>
      </c>
      <c r="C21" s="20">
        <v>8.26</v>
      </c>
      <c r="I21">
        <v>50</v>
      </c>
      <c r="J21">
        <v>326246.90000000002</v>
      </c>
      <c r="K21">
        <v>298976</v>
      </c>
      <c r="L21">
        <f t="shared" si="0"/>
        <v>0.91641024021990702</v>
      </c>
      <c r="M21">
        <f t="shared" si="1"/>
        <v>8.3589759780092976E-2</v>
      </c>
      <c r="N21">
        <f t="shared" si="2"/>
        <v>27270.900000000023</v>
      </c>
    </row>
    <row r="22" spans="2:14">
      <c r="B22" s="27">
        <v>50</v>
      </c>
      <c r="C22" s="28">
        <v>8.36</v>
      </c>
    </row>
    <row r="23" spans="2:14">
      <c r="B23" s="29"/>
      <c r="C23" s="30"/>
    </row>
    <row r="24" spans="2:14">
      <c r="B24" s="29"/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&amp;CStránka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created xsi:type="dcterms:W3CDTF">2011-10-13T03:04:23Z</dcterms:created>
  <dcterms:modified xsi:type="dcterms:W3CDTF">2011-10-14T06:19:16Z</dcterms:modified>
</cp:coreProperties>
</file>